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19440" windowHeight="9780" tabRatio="705" activeTab="1"/>
  </bookViews>
  <sheets>
    <sheet name="Data" sheetId="1" r:id="rId1"/>
    <sheet name="Label" sheetId="2" r:id="rId2"/>
    <sheet name="Faulty SIM" sheetId="3" r:id="rId3"/>
  </sheets>
  <definedNames>
    <definedName name="_xlnm.Print_Area" localSheetId="1">Label!$D$6:$H$9</definedName>
  </definedNames>
  <calcPr calcId="124519"/>
</workbook>
</file>

<file path=xl/calcChain.xml><?xml version="1.0" encoding="utf-8"?>
<calcChain xmlns="http://schemas.openxmlformats.org/spreadsheetml/2006/main">
  <c r="A62" i="1"/>
  <c r="D46"/>
  <c r="D43"/>
  <c r="D45" s="1"/>
  <c r="D47" s="1"/>
  <c r="D49" s="1"/>
  <c r="J40"/>
  <c r="I37"/>
  <c r="I34"/>
  <c r="A34"/>
  <c r="A35" s="1"/>
  <c r="A36" s="1"/>
  <c r="A37" s="1"/>
  <c r="A38" s="1"/>
  <c r="A39" s="1"/>
  <c r="A40" s="1"/>
  <c r="A41" s="1"/>
  <c r="A42" s="1"/>
  <c r="A43" s="1"/>
  <c r="A32"/>
  <c r="I31"/>
  <c r="I27"/>
  <c r="I26"/>
  <c r="H8" i="3"/>
  <c r="H9" s="1"/>
  <c r="H10" s="1"/>
  <c r="H11" s="1"/>
  <c r="H12" s="1"/>
  <c r="H13" s="1"/>
  <c r="H14" s="1"/>
  <c r="H15" s="1"/>
  <c r="H16" s="1"/>
  <c r="J11" i="1"/>
  <c r="I20"/>
  <c r="I12"/>
  <c r="J9"/>
  <c r="J6"/>
  <c r="J8"/>
  <c r="J10"/>
  <c r="J2"/>
  <c r="F12"/>
  <c r="K3"/>
  <c r="L3" s="1"/>
  <c r="I25"/>
  <c r="F25"/>
  <c r="A44" l="1"/>
  <c r="A45" s="1"/>
  <c r="A46" s="1"/>
  <c r="A47" s="1"/>
  <c r="L9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D9"/>
  <c r="D10" s="1"/>
  <c r="D19"/>
  <c r="D20" s="1"/>
  <c r="D12"/>
  <c r="D13" s="1"/>
  <c r="D14" s="1"/>
  <c r="A48" l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49" l="1"/>
  <c r="A50" s="1"/>
  <c r="A51" l="1"/>
  <c r="A52" l="1"/>
  <c r="A53" s="1"/>
  <c r="A54" s="1"/>
  <c r="A55" s="1"/>
  <c r="A56" s="1"/>
  <c r="A57" l="1"/>
  <c r="A58" s="1"/>
  <c r="A59" l="1"/>
  <c r="A60" l="1"/>
  <c r="A61" l="1"/>
  <c r="E8" i="2" s="1"/>
  <c r="E6"/>
  <c r="E9"/>
  <c r="E7" l="1"/>
</calcChain>
</file>

<file path=xl/sharedStrings.xml><?xml version="1.0" encoding="utf-8"?>
<sst xmlns="http://schemas.openxmlformats.org/spreadsheetml/2006/main" count="427" uniqueCount="217">
  <si>
    <t>Gembok kombinasi</t>
  </si>
  <si>
    <t>Modem fault</t>
  </si>
  <si>
    <t>Bor panel surya dan gembok</t>
  </si>
  <si>
    <t>Gembok</t>
  </si>
  <si>
    <t>Water inside</t>
  </si>
  <si>
    <t>Unit missing</t>
  </si>
  <si>
    <t>Tutup krangkeng baru</t>
  </si>
  <si>
    <t>Board fault</t>
  </si>
  <si>
    <t>Card fault  - 0811 6145 194</t>
  </si>
  <si>
    <t>Fault</t>
  </si>
  <si>
    <t>Note</t>
  </si>
  <si>
    <t>Modem Fault</t>
  </si>
  <si>
    <t>Pick Up</t>
  </si>
  <si>
    <t>Samsat 600mm - OK</t>
  </si>
  <si>
    <t>Ok</t>
  </si>
  <si>
    <t>Treatment</t>
  </si>
  <si>
    <t>Kondisi Awal</t>
  </si>
  <si>
    <t>Kondisi Akhir</t>
  </si>
  <si>
    <t>Gembok, Selang konektor baru</t>
  </si>
  <si>
    <t>Sumarsono</t>
  </si>
  <si>
    <t>Panca Budi</t>
  </si>
  <si>
    <t>Bat Low</t>
  </si>
  <si>
    <t>Modif Solar Cell</t>
  </si>
  <si>
    <t>OK</t>
  </si>
  <si>
    <t>No</t>
  </si>
  <si>
    <t>-</t>
  </si>
  <si>
    <t>Panembahan</t>
  </si>
  <si>
    <t>Low Batt</t>
  </si>
  <si>
    <t>Q5 Sunggal</t>
  </si>
  <si>
    <t>(ex LB Klewang 08116145179)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</si>
  <si>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Titi belawan (ex titi kantor belawan)</t>
    </r>
  </si>
  <si>
    <t>BP Gaperta - 0811 614 5164</t>
  </si>
  <si>
    <t>Gembok ganda, u-bolt</t>
  </si>
  <si>
    <t>Tsel card fault</t>
  </si>
  <si>
    <t>Siantar Top – tirta lyonnaise 0811 6145 218</t>
  </si>
  <si>
    <t>Limau Manis - 0811 6145 186</t>
  </si>
  <si>
    <t>Real Titi Belawan - 0811 6145 190</t>
  </si>
  <si>
    <t>Gedung Johor - 0811 6145 174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</si>
  <si>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Serayu - 0811 6145 194</t>
    </r>
  </si>
  <si>
    <t>Simpang barat 400mm - 0811 1645 197</t>
  </si>
  <si>
    <t>Q1 Sunggal - 0811 6145 157</t>
  </si>
  <si>
    <t>Tsel Card fault
Registered Nr 0811 6040 806
Change using BP Simalingkar Card Nr 0811 6145 172
mppt inside using cctv power connector</t>
  </si>
  <si>
    <t xml:space="preserve">Simpang Barat 400mm (Ex lB Klewang on Q3 Sg) </t>
  </si>
  <si>
    <t>Water inside, card fault</t>
  </si>
  <si>
    <t>RS Sembring - 0811 614 5183</t>
  </si>
  <si>
    <t>Pasang kembali</t>
  </si>
  <si>
    <t>tsel card using at logger simpang barat</t>
  </si>
  <si>
    <t>water inside, card and board  Fault</t>
  </si>
  <si>
    <t>Kedai Durian</t>
  </si>
  <si>
    <t>Antenna fault by mouse</t>
  </si>
  <si>
    <t>solar cell added, antenna changed</t>
  </si>
  <si>
    <t xml:space="preserve">Modif Solar Cell, registered nr. 0811 164 5197. 
</t>
  </si>
  <si>
    <t>Serial</t>
  </si>
  <si>
    <t>Lokasi Lama</t>
  </si>
  <si>
    <t>Lokasi Baru</t>
  </si>
  <si>
    <t>Pasang</t>
  </si>
  <si>
    <t>BP M Denai - 0811 6145 189 (used in test logger</t>
  </si>
  <si>
    <t>New</t>
  </si>
  <si>
    <t>solar cell added, using BP Gaperta card 08116145189</t>
  </si>
  <si>
    <t>HWM Nr</t>
  </si>
  <si>
    <t>0811 614 5218</t>
  </si>
  <si>
    <t>Used Nr</t>
  </si>
  <si>
    <t>0811 614 5189 (Ex BP Gaperta)</t>
  </si>
  <si>
    <t>0811 614 5184</t>
  </si>
  <si>
    <t>New Januari 2022</t>
  </si>
  <si>
    <t>Logger Nr</t>
  </si>
  <si>
    <t>Siantar Top – TLM</t>
  </si>
  <si>
    <t>HWM Nr.</t>
  </si>
  <si>
    <t>Cell Nr.</t>
  </si>
  <si>
    <t>Location :</t>
  </si>
  <si>
    <t xml:space="preserve">Two Rivers 400mm </t>
  </si>
  <si>
    <t>board and card Fault. Submerged</t>
  </si>
  <si>
    <t>0811 614 5170 - fault</t>
  </si>
  <si>
    <t>fault</t>
  </si>
  <si>
    <t>BP Marelan - 0811 614 5152</t>
  </si>
  <si>
    <t>Titi Belawan</t>
  </si>
  <si>
    <t>0811 614 5190</t>
  </si>
  <si>
    <t>0811 614 5152 (ex marelan)</t>
  </si>
  <si>
    <t>0811 614 5190 (fault)</t>
  </si>
  <si>
    <t>solar cell added</t>
  </si>
  <si>
    <t>ok</t>
  </si>
  <si>
    <t>IPA Hamparan Perak</t>
  </si>
  <si>
    <t>0811 614 5193</t>
  </si>
  <si>
    <t>0811 614 5192 (ex Kantor Labuhan)</t>
  </si>
  <si>
    <t>0811 604 0806</t>
  </si>
  <si>
    <t>0811 614 5172</t>
  </si>
  <si>
    <t>Faulty Card</t>
  </si>
  <si>
    <t>GPRS Not respond</t>
  </si>
  <si>
    <t>0811 614 5160</t>
  </si>
  <si>
    <t>0811 614 5170</t>
  </si>
  <si>
    <t>0811 614 5183</t>
  </si>
  <si>
    <t>0811 614 5174</t>
  </si>
  <si>
    <t>0811 614 5197</t>
  </si>
  <si>
    <t>0811 614 5186</t>
  </si>
  <si>
    <t>0811 614 5198</t>
  </si>
  <si>
    <t>0811 614 5167</t>
  </si>
  <si>
    <t>No.</t>
  </si>
  <si>
    <t>SIM Card Number</t>
  </si>
  <si>
    <t>Status</t>
  </si>
  <si>
    <t>New Maret 2022</t>
  </si>
  <si>
    <t>From Flowmeter power</t>
  </si>
  <si>
    <t>Q4 Sunggal</t>
  </si>
  <si>
    <t>0811 614 5159</t>
  </si>
  <si>
    <t>BP Mabar</t>
  </si>
  <si>
    <t>Hang in several minutes</t>
  </si>
  <si>
    <t>0811 614 5195</t>
  </si>
  <si>
    <t>Univ Logger TNLG001</t>
  </si>
  <si>
    <t>Depan Samsat 400</t>
  </si>
  <si>
    <t>0811 614 5189</t>
  </si>
  <si>
    <t xml:space="preserve">Kantor Labuhan - 0811 614 5192 </t>
  </si>
  <si>
    <t>SIM ex BP Denai</t>
  </si>
  <si>
    <t>Seberang Samsat 600mm</t>
  </si>
  <si>
    <t>SIM ex BP Mabar</t>
  </si>
  <si>
    <t>Titi Sewa</t>
  </si>
  <si>
    <t>Press not reading (MB Err)</t>
  </si>
  <si>
    <t>0811 614 5187</t>
  </si>
  <si>
    <t>Board Fault</t>
  </si>
  <si>
    <t>bat + super cap + 7808</t>
  </si>
  <si>
    <t>BP Garu</t>
  </si>
  <si>
    <t>Sei Serayu</t>
  </si>
  <si>
    <t>0811 614 5194</t>
  </si>
  <si>
    <t>0811 614 5173</t>
  </si>
  <si>
    <t>SIM ex BP Garu</t>
  </si>
  <si>
    <t>BP Sejarah</t>
  </si>
  <si>
    <t>0811 614 5217</t>
  </si>
  <si>
    <t>Q1 IPA Sunggal</t>
  </si>
  <si>
    <t>SIM ex BP Sejarah</t>
  </si>
  <si>
    <t>Q2 IPA Sunggal</t>
  </si>
  <si>
    <t>0811 614 5156</t>
  </si>
  <si>
    <t>0811 614 5196</t>
  </si>
  <si>
    <t>SIM ex BP Tuasan</t>
  </si>
  <si>
    <t>Q6 IPA Sunggal</t>
  </si>
  <si>
    <t>0811 614 5162</t>
  </si>
  <si>
    <t>0811 614 5172 (ex BP Simalingkar)</t>
  </si>
  <si>
    <t>SIM ex BP Simalingkar</t>
  </si>
  <si>
    <t>SIM ex BP Marelan</t>
  </si>
  <si>
    <t>RS Sembiring</t>
  </si>
  <si>
    <t>Univ Logger TNLG003</t>
  </si>
  <si>
    <t>SIM ex BP Marelan Samsat</t>
  </si>
  <si>
    <t>Univ Logger TNLG004</t>
  </si>
  <si>
    <t>Q7 Sunggal</t>
  </si>
  <si>
    <t>0811 614 5157 (ex Q1 SG)</t>
  </si>
  <si>
    <t>SIM ex Q1 SG</t>
  </si>
  <si>
    <t>08116145191</t>
  </si>
  <si>
    <t>New Okt 22</t>
  </si>
  <si>
    <t>Board Error on Old Logger</t>
  </si>
  <si>
    <t>Samsat 400</t>
  </si>
  <si>
    <t>Univ Logger TNLG005</t>
  </si>
  <si>
    <t>Bunga Turi</t>
  </si>
  <si>
    <t>TNLG005</t>
  </si>
  <si>
    <t>0811 604 0783</t>
  </si>
  <si>
    <t>Start</t>
  </si>
  <si>
    <t>Jembatan Seksama</t>
  </si>
  <si>
    <t>0811 604 0780</t>
  </si>
  <si>
    <t>0811 614 5169 (ex BP Pd Bulan)</t>
  </si>
  <si>
    <t>0811 606 3472 (New 2022)</t>
  </si>
  <si>
    <t>0811 614 5154</t>
  </si>
  <si>
    <t>0811 606 3473 (New 2022)</t>
  </si>
  <si>
    <t>Adaptor</t>
  </si>
  <si>
    <t>Univ Logger TNLG006</t>
  </si>
  <si>
    <t>TNLG006</t>
  </si>
  <si>
    <t>TwoRivers</t>
  </si>
  <si>
    <t>Rumah Dinas Gubsu</t>
  </si>
  <si>
    <t>0811 606 3475</t>
  </si>
  <si>
    <t>0811 606 3475 (New 2022)</t>
  </si>
  <si>
    <t>Kuala Pd Bulan (Sp Pos)</t>
  </si>
  <si>
    <t>Kuala Pd. Bulan (Sp. Pos)</t>
  </si>
  <si>
    <t>0811 640 6267</t>
  </si>
  <si>
    <t>IPA Martubung</t>
  </si>
  <si>
    <t>IPA Limau Manis</t>
  </si>
  <si>
    <t>TNLG001</t>
  </si>
  <si>
    <t>0811 640 6268 (Ex Bandara)</t>
  </si>
  <si>
    <t>Sei Mencirim</t>
  </si>
  <si>
    <t>Q4 Kenanga</t>
  </si>
  <si>
    <t>New Jan 23</t>
  </si>
  <si>
    <t>0811 614 5166</t>
  </si>
  <si>
    <t>Bak Jati 600mm</t>
  </si>
  <si>
    <t>0811 614 5176</t>
  </si>
  <si>
    <t xml:space="preserve"> </t>
  </si>
  <si>
    <t>Dr. Mansyur PPIA</t>
  </si>
  <si>
    <t>0811 640 6270</t>
  </si>
  <si>
    <t>Setiabudi Depan Unika</t>
  </si>
  <si>
    <t>0811 614 5175</t>
  </si>
  <si>
    <t>0898 760 8166</t>
  </si>
  <si>
    <t>0811 606 3476 (New 2022)</t>
  </si>
  <si>
    <t>0811 606 3482 (New 2022)</t>
  </si>
  <si>
    <t>0811 606 3478  (New 2022)</t>
  </si>
  <si>
    <t>Univ Logger TNLG007</t>
  </si>
  <si>
    <t>TNLG007</t>
  </si>
  <si>
    <t>Q2-3 IPA Sunggal</t>
  </si>
  <si>
    <t>Q6 Sunggal</t>
  </si>
  <si>
    <t>0811 606 3474 (New 2022)</t>
  </si>
  <si>
    <t>Univ Logger TNLG008</t>
  </si>
  <si>
    <t>Ktr.Labuhan 123</t>
  </si>
  <si>
    <t>TNLG008</t>
  </si>
  <si>
    <t>0811 614 5196 (Ex Q2 SG)</t>
  </si>
  <si>
    <t>Ex Q6 Univ Logger</t>
  </si>
  <si>
    <t>0811 610 2484 (New 2023)</t>
  </si>
  <si>
    <t>TNLG002</t>
  </si>
  <si>
    <t>TNLG003</t>
  </si>
  <si>
    <t>TNLG004</t>
  </si>
  <si>
    <t>fault 4G</t>
  </si>
  <si>
    <t>Ex TNLG005 Tworivers</t>
  </si>
  <si>
    <t>blokir</t>
  </si>
  <si>
    <t>0811 610 2487 (New 2023)</t>
  </si>
  <si>
    <t>0811 610 2485 (New 2023)</t>
  </si>
  <si>
    <t>Univ Logger TNLG010</t>
  </si>
  <si>
    <t>WTPM-KL5</t>
  </si>
  <si>
    <t>TNLG010</t>
  </si>
  <si>
    <t>0811 606 3471 (New 2023 ex ktrlabuhan)</t>
  </si>
  <si>
    <t>Univ Logger TNLG002 new 2023</t>
  </si>
  <si>
    <t>0811 610 2486 (New 2022)</t>
  </si>
  <si>
    <t>Univ Logger TNLG011</t>
  </si>
  <si>
    <t>WTPM-KARSA (Karya Sekata)</t>
  </si>
  <si>
    <t>TNLG011</t>
  </si>
  <si>
    <t>Univ Logger TNLG002 (refurbished)</t>
  </si>
  <si>
    <t>0811 614 5189 ( ex Sembiring)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</si>
</sst>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14" fontId="0" fillId="2" borderId="1" xfId="0" applyNumberForma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quotePrefix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0" fontId="0" fillId="0" borderId="1" xfId="0" quotePrefix="1" applyBorder="1" applyAlignment="1">
      <alignment vertical="top"/>
    </xf>
    <xf numFmtId="0" fontId="0" fillId="0" borderId="1" xfId="0" quotePrefix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2" borderId="1" xfId="0" quotePrefix="1" applyFill="1" applyBorder="1" applyAlignment="1">
      <alignment horizontal="center" vertical="top"/>
    </xf>
    <xf numFmtId="14" fontId="0" fillId="2" borderId="1" xfId="0" quotePrefix="1" applyNumberFormat="1" applyFill="1" applyBorder="1" applyAlignment="1">
      <alignment horizontal="center" vertical="top"/>
    </xf>
    <xf numFmtId="0" fontId="0" fillId="2" borderId="1" xfId="0" quotePrefix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3" borderId="1" xfId="0" quotePrefix="1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 vertical="top"/>
    </xf>
    <xf numFmtId="14" fontId="0" fillId="0" borderId="0" xfId="1" applyNumberFormat="1" applyFont="1"/>
    <xf numFmtId="0" fontId="1" fillId="2" borderId="1" xfId="0" quotePrefix="1" applyFont="1" applyFill="1" applyBorder="1" applyAlignment="1">
      <alignment vertical="top" wrapText="1"/>
    </xf>
    <xf numFmtId="0" fontId="2" fillId="3" borderId="1" xfId="0" quotePrefix="1" applyFont="1" applyFill="1" applyBorder="1" applyAlignment="1">
      <alignment horizontal="center" vertical="top" wrapText="1"/>
    </xf>
    <xf numFmtId="0" fontId="2" fillId="2" borderId="1" xfId="0" quotePrefix="1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quotePrefix="1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0" fontId="1" fillId="4" borderId="1" xfId="0" quotePrefix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1" xfId="0" quotePrefix="1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 wrapText="1"/>
    </xf>
    <xf numFmtId="0" fontId="0" fillId="4" borderId="1" xfId="0" quotePrefix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14" fontId="0" fillId="4" borderId="1" xfId="0" applyNumberFormat="1" applyFill="1" applyBorder="1" applyAlignment="1">
      <alignment horizontal="center" vertical="top"/>
    </xf>
    <xf numFmtId="14" fontId="0" fillId="4" borderId="1" xfId="0" applyNumberForma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opLeftCell="C1" workbookViewId="0">
      <pane xSplit="5172" ySplit="600" topLeftCell="A58" activePane="bottomRight"/>
      <selection sqref="A1:XFD1048576"/>
      <selection pane="topRight" activeCell="K1" sqref="K1"/>
      <selection pane="bottomLeft" activeCell="C39" sqref="A39:XFD39"/>
      <selection pane="bottomRight" activeCell="M63" sqref="M63"/>
    </sheetView>
  </sheetViews>
  <sheetFormatPr defaultColWidth="9.109375" defaultRowHeight="14.4"/>
  <cols>
    <col min="1" max="1" width="6" style="16" customWidth="1"/>
    <col min="2" max="2" width="11.33203125" style="16" customWidth="1"/>
    <col min="3" max="3" width="34.33203125" style="20" customWidth="1"/>
    <col min="4" max="4" width="15" style="16" customWidth="1"/>
    <col min="5" max="5" width="25.5546875" style="20" customWidth="1"/>
    <col min="6" max="6" width="31.109375" style="20" customWidth="1"/>
    <col min="7" max="7" width="13.109375" style="16" customWidth="1"/>
    <col min="8" max="8" width="16.33203125" style="21" customWidth="1"/>
    <col min="9" max="10" width="16.5546875" style="21" customWidth="1"/>
    <col min="11" max="11" width="45.5546875" style="20" customWidth="1"/>
    <col min="12" max="12" width="26" style="18" customWidth="1"/>
    <col min="13" max="13" width="17.33203125" style="16" customWidth="1"/>
    <col min="14" max="14" width="31.5546875" style="20" customWidth="1"/>
    <col min="15" max="16384" width="9.109375" style="18"/>
  </cols>
  <sheetData>
    <row r="1" spans="1:14" s="3" customFormat="1">
      <c r="A1" s="3" t="s">
        <v>24</v>
      </c>
      <c r="B1" s="3" t="s">
        <v>52</v>
      </c>
      <c r="C1" s="4" t="s">
        <v>53</v>
      </c>
      <c r="D1" s="3" t="s">
        <v>12</v>
      </c>
      <c r="E1" s="4" t="s">
        <v>16</v>
      </c>
      <c r="F1" s="4" t="s">
        <v>54</v>
      </c>
      <c r="G1" s="3" t="s">
        <v>55</v>
      </c>
      <c r="H1" s="4" t="s">
        <v>59</v>
      </c>
      <c r="I1" s="4" t="s">
        <v>61</v>
      </c>
      <c r="J1" s="4" t="s">
        <v>86</v>
      </c>
      <c r="K1" s="4" t="s">
        <v>15</v>
      </c>
      <c r="L1" s="3" t="s">
        <v>17</v>
      </c>
      <c r="M1" s="3" t="s">
        <v>45</v>
      </c>
      <c r="N1" s="4" t="s">
        <v>10</v>
      </c>
    </row>
    <row r="2" spans="1:14" s="12" customFormat="1" ht="64.5" customHeight="1">
      <c r="A2" s="5">
        <v>1</v>
      </c>
      <c r="B2" s="5"/>
      <c r="C2" s="6" t="s">
        <v>13</v>
      </c>
      <c r="D2" s="7">
        <v>44573</v>
      </c>
      <c r="E2" s="8" t="s">
        <v>33</v>
      </c>
      <c r="F2" s="6"/>
      <c r="G2" s="9"/>
      <c r="H2" s="23" t="s">
        <v>84</v>
      </c>
      <c r="I2" s="23" t="s">
        <v>85</v>
      </c>
      <c r="J2" s="23" t="str">
        <f>+H2</f>
        <v>0811 604 0806</v>
      </c>
      <c r="K2" s="11" t="s">
        <v>41</v>
      </c>
      <c r="L2" s="12" t="s">
        <v>14</v>
      </c>
      <c r="M2" s="13">
        <v>44587</v>
      </c>
      <c r="N2" s="11" t="s">
        <v>0</v>
      </c>
    </row>
    <row r="3" spans="1:14" s="52" customFormat="1" ht="28.8">
      <c r="A3" s="48">
        <f t="shared" ref="A3:A32" si="0">+A2+1</f>
        <v>2</v>
      </c>
      <c r="B3" s="48">
        <v>85830</v>
      </c>
      <c r="C3" s="49" t="s">
        <v>70</v>
      </c>
      <c r="D3" s="64">
        <v>44588</v>
      </c>
      <c r="E3" s="49" t="s">
        <v>71</v>
      </c>
      <c r="F3" s="49" t="s">
        <v>73</v>
      </c>
      <c r="G3" s="48" t="s">
        <v>9</v>
      </c>
      <c r="H3" s="50" t="s">
        <v>72</v>
      </c>
      <c r="I3" s="50" t="s">
        <v>9</v>
      </c>
      <c r="J3" s="50" t="s">
        <v>89</v>
      </c>
      <c r="K3" s="49" t="str">
        <f>+I3</f>
        <v>Fault</v>
      </c>
      <c r="L3" s="52" t="str">
        <f>+K3</f>
        <v>Fault</v>
      </c>
      <c r="M3" s="48"/>
      <c r="N3" s="49"/>
    </row>
    <row r="4" spans="1:14" ht="37.5" customHeight="1">
      <c r="A4" s="16">
        <f t="shared" si="0"/>
        <v>3</v>
      </c>
      <c r="C4" s="20" t="s">
        <v>37</v>
      </c>
      <c r="J4" s="21" t="s">
        <v>91</v>
      </c>
    </row>
    <row r="5" spans="1:14">
      <c r="A5" s="16">
        <f t="shared" si="0"/>
        <v>4</v>
      </c>
      <c r="C5" s="20" t="s">
        <v>44</v>
      </c>
      <c r="E5" s="20" t="s">
        <v>43</v>
      </c>
      <c r="F5" s="19" t="s">
        <v>25</v>
      </c>
      <c r="J5" s="21" t="s">
        <v>90</v>
      </c>
    </row>
    <row r="6" spans="1:14" s="52" customFormat="1">
      <c r="A6" s="48">
        <f t="shared" si="0"/>
        <v>5</v>
      </c>
      <c r="B6" s="48"/>
      <c r="C6" s="49" t="s">
        <v>35</v>
      </c>
      <c r="D6" s="65"/>
      <c r="E6" s="49"/>
      <c r="F6" s="49"/>
      <c r="G6" s="48"/>
      <c r="H6" s="50" t="s">
        <v>93</v>
      </c>
      <c r="I6" s="50" t="s">
        <v>73</v>
      </c>
      <c r="J6" s="50" t="str">
        <f>+H6</f>
        <v>0811 614 5186</v>
      </c>
      <c r="K6" s="49"/>
      <c r="L6" s="49"/>
      <c r="M6" s="50"/>
      <c r="N6" s="49"/>
    </row>
    <row r="7" spans="1:14" ht="17.25" customHeight="1">
      <c r="A7" s="9">
        <f t="shared" si="0"/>
        <v>6</v>
      </c>
      <c r="B7" s="9">
        <v>85813</v>
      </c>
      <c r="C7" s="8" t="s">
        <v>74</v>
      </c>
      <c r="D7" s="13">
        <v>44593</v>
      </c>
      <c r="E7" s="8" t="s">
        <v>14</v>
      </c>
      <c r="F7" s="8" t="s">
        <v>75</v>
      </c>
      <c r="G7" s="9"/>
      <c r="H7" s="23" t="s">
        <v>78</v>
      </c>
      <c r="I7" s="23" t="s">
        <v>77</v>
      </c>
      <c r="J7" s="23" t="s">
        <v>76</v>
      </c>
      <c r="K7" s="8" t="s">
        <v>79</v>
      </c>
      <c r="L7" s="12" t="s">
        <v>80</v>
      </c>
      <c r="M7" s="9"/>
      <c r="N7" s="8"/>
    </row>
    <row r="8" spans="1:14" ht="29.25" customHeight="1">
      <c r="A8" s="9">
        <f t="shared" si="0"/>
        <v>7</v>
      </c>
      <c r="B8" s="9">
        <v>139064</v>
      </c>
      <c r="C8" s="8" t="s">
        <v>64</v>
      </c>
      <c r="D8" s="31">
        <v>44595</v>
      </c>
      <c r="E8" s="8" t="s">
        <v>14</v>
      </c>
      <c r="F8" s="8" t="s">
        <v>81</v>
      </c>
      <c r="G8" s="9"/>
      <c r="H8" s="23" t="s">
        <v>82</v>
      </c>
      <c r="I8" s="23" t="s">
        <v>83</v>
      </c>
      <c r="J8" s="23" t="str">
        <f>+H8</f>
        <v>0811 614 5193</v>
      </c>
      <c r="K8" s="8" t="s">
        <v>79</v>
      </c>
      <c r="L8" s="12" t="s">
        <v>80</v>
      </c>
      <c r="M8" s="9"/>
      <c r="N8" s="8"/>
    </row>
    <row r="9" spans="1:14" s="52" customFormat="1">
      <c r="A9" s="54">
        <f t="shared" si="0"/>
        <v>8</v>
      </c>
      <c r="B9" s="54"/>
      <c r="C9" s="55" t="s">
        <v>19</v>
      </c>
      <c r="D9" s="56">
        <f>+D8</f>
        <v>44595</v>
      </c>
      <c r="E9" s="57" t="s">
        <v>5</v>
      </c>
      <c r="F9" s="55"/>
      <c r="G9" s="48"/>
      <c r="H9" s="50" t="s">
        <v>94</v>
      </c>
      <c r="I9" s="50" t="s">
        <v>73</v>
      </c>
      <c r="J9" s="61" t="str">
        <f>+H9</f>
        <v>0811 614 5198</v>
      </c>
      <c r="K9" s="62" t="s">
        <v>25</v>
      </c>
      <c r="L9" s="49" t="str">
        <f>+E9</f>
        <v>Unit missing</v>
      </c>
      <c r="M9" s="50"/>
      <c r="N9" s="57"/>
    </row>
    <row r="10" spans="1:14" s="52" customFormat="1" ht="28.8">
      <c r="A10" s="54">
        <f t="shared" si="0"/>
        <v>9</v>
      </c>
      <c r="B10" s="54"/>
      <c r="C10" s="55" t="s">
        <v>34</v>
      </c>
      <c r="D10" s="56">
        <f>+D9</f>
        <v>44595</v>
      </c>
      <c r="E10" s="57" t="s">
        <v>47</v>
      </c>
      <c r="F10" s="55"/>
      <c r="G10" s="48"/>
      <c r="H10" s="50" t="s">
        <v>60</v>
      </c>
      <c r="I10" s="50" t="s">
        <v>73</v>
      </c>
      <c r="J10" s="61" t="str">
        <f>+H10</f>
        <v>0811 614 5218</v>
      </c>
      <c r="K10" s="58" t="s">
        <v>25</v>
      </c>
      <c r="L10" s="57" t="s">
        <v>11</v>
      </c>
      <c r="M10" s="66"/>
      <c r="N10" s="57" t="s">
        <v>2</v>
      </c>
    </row>
    <row r="11" spans="1:14" ht="28.8">
      <c r="A11" s="9">
        <f t="shared" si="0"/>
        <v>10</v>
      </c>
      <c r="B11" s="9">
        <v>139068</v>
      </c>
      <c r="C11" s="8" t="s">
        <v>64</v>
      </c>
      <c r="D11" s="30" t="s">
        <v>25</v>
      </c>
      <c r="E11" s="8" t="s">
        <v>57</v>
      </c>
      <c r="F11" s="6" t="s">
        <v>66</v>
      </c>
      <c r="G11" s="9"/>
      <c r="H11" s="23" t="s">
        <v>60</v>
      </c>
      <c r="I11" s="23" t="s">
        <v>62</v>
      </c>
      <c r="J11" s="23" t="str">
        <f>+H11</f>
        <v>0811 614 5218</v>
      </c>
      <c r="K11" s="8" t="s">
        <v>58</v>
      </c>
      <c r="L11" s="12" t="s">
        <v>14</v>
      </c>
      <c r="M11" s="9"/>
      <c r="N11" s="8"/>
    </row>
    <row r="12" spans="1:14">
      <c r="A12" s="5">
        <f t="shared" si="0"/>
        <v>11</v>
      </c>
      <c r="B12" s="5"/>
      <c r="C12" s="6" t="s">
        <v>20</v>
      </c>
      <c r="D12" s="7" t="str">
        <f>+D11</f>
        <v>-</v>
      </c>
      <c r="E12" s="22" t="s">
        <v>21</v>
      </c>
      <c r="F12" s="6" t="str">
        <f>+C12</f>
        <v>Panca Budi</v>
      </c>
      <c r="G12" s="9"/>
      <c r="H12" s="23" t="s">
        <v>95</v>
      </c>
      <c r="I12" s="10" t="str">
        <f>+H12</f>
        <v>0811 614 5167</v>
      </c>
      <c r="J12" s="10"/>
      <c r="K12" s="22" t="s">
        <v>22</v>
      </c>
      <c r="L12" s="8" t="s">
        <v>23</v>
      </c>
      <c r="M12" s="23"/>
      <c r="N12" s="11" t="s">
        <v>32</v>
      </c>
    </row>
    <row r="13" spans="1:14" s="52" customFormat="1" ht="17.25" customHeight="1">
      <c r="A13" s="54">
        <f t="shared" si="0"/>
        <v>12</v>
      </c>
      <c r="B13" s="54"/>
      <c r="C13" s="55" t="s">
        <v>38</v>
      </c>
      <c r="D13" s="56" t="str">
        <f>+D12</f>
        <v>-</v>
      </c>
      <c r="E13" s="57" t="s">
        <v>7</v>
      </c>
      <c r="F13" s="55"/>
      <c r="G13" s="48"/>
      <c r="H13" s="61"/>
      <c r="I13" s="61"/>
      <c r="J13" s="61"/>
      <c r="K13" s="62" t="s">
        <v>25</v>
      </c>
      <c r="L13" s="57" t="s">
        <v>8</v>
      </c>
      <c r="M13" s="66"/>
      <c r="N13" s="57" t="s">
        <v>6</v>
      </c>
    </row>
    <row r="14" spans="1:14" ht="30.75" customHeight="1">
      <c r="A14" s="5">
        <f t="shared" si="0"/>
        <v>13</v>
      </c>
      <c r="B14" s="5"/>
      <c r="C14" s="6" t="s">
        <v>26</v>
      </c>
      <c r="D14" s="7" t="str">
        <f>+D13</f>
        <v>-</v>
      </c>
      <c r="E14" s="8" t="s">
        <v>27</v>
      </c>
      <c r="F14" s="6"/>
      <c r="G14" s="9"/>
      <c r="H14" s="10"/>
      <c r="I14" s="10"/>
      <c r="J14" s="10"/>
      <c r="K14" s="22" t="s">
        <v>22</v>
      </c>
      <c r="L14" s="8" t="s">
        <v>23</v>
      </c>
      <c r="M14" s="24">
        <v>44587</v>
      </c>
      <c r="N14" s="11" t="s">
        <v>3</v>
      </c>
    </row>
    <row r="15" spans="1:14">
      <c r="A15" s="16">
        <f t="shared" si="0"/>
        <v>14</v>
      </c>
      <c r="C15" s="14" t="s">
        <v>28</v>
      </c>
      <c r="D15" s="25">
        <v>44550</v>
      </c>
      <c r="E15" s="15" t="s">
        <v>1</v>
      </c>
      <c r="F15" s="14"/>
      <c r="K15" s="19" t="s">
        <v>25</v>
      </c>
      <c r="L15" s="20" t="s">
        <v>25</v>
      </c>
      <c r="M15" s="21"/>
    </row>
    <row r="16" spans="1:14">
      <c r="A16" s="16">
        <f t="shared" si="0"/>
        <v>15</v>
      </c>
      <c r="C16" s="20" t="s">
        <v>40</v>
      </c>
      <c r="D16" s="25">
        <v>44550</v>
      </c>
      <c r="E16" s="20" t="s">
        <v>11</v>
      </c>
      <c r="K16" s="19" t="s">
        <v>25</v>
      </c>
      <c r="L16" s="19" t="s">
        <v>25</v>
      </c>
      <c r="M16" s="26"/>
    </row>
    <row r="17" spans="1:14">
      <c r="A17" s="16">
        <f t="shared" si="0"/>
        <v>16</v>
      </c>
      <c r="C17" s="20" t="s">
        <v>36</v>
      </c>
      <c r="E17" s="20" t="s">
        <v>1</v>
      </c>
      <c r="K17" s="19" t="s">
        <v>25</v>
      </c>
      <c r="L17" s="27" t="s">
        <v>25</v>
      </c>
      <c r="M17" s="28"/>
      <c r="N17" s="17" t="s">
        <v>25</v>
      </c>
    </row>
    <row r="18" spans="1:14">
      <c r="A18" s="16">
        <f t="shared" si="0"/>
        <v>17</v>
      </c>
      <c r="B18" s="16">
        <v>24268</v>
      </c>
      <c r="C18" s="18" t="s">
        <v>28</v>
      </c>
      <c r="E18" s="20" t="s">
        <v>87</v>
      </c>
      <c r="F18" s="19" t="s">
        <v>25</v>
      </c>
      <c r="H18" s="21" t="s">
        <v>88</v>
      </c>
      <c r="I18" s="26" t="s">
        <v>25</v>
      </c>
      <c r="J18" s="26" t="s">
        <v>25</v>
      </c>
    </row>
    <row r="19" spans="1:14" s="52" customFormat="1">
      <c r="A19" s="48">
        <f t="shared" si="0"/>
        <v>18</v>
      </c>
      <c r="B19" s="54"/>
      <c r="C19" s="55" t="s">
        <v>30</v>
      </c>
      <c r="D19" s="56">
        <f>+D28</f>
        <v>0</v>
      </c>
      <c r="E19" s="57" t="s">
        <v>4</v>
      </c>
      <c r="F19" s="55" t="s">
        <v>73</v>
      </c>
      <c r="G19" s="48"/>
      <c r="H19" s="50" t="s">
        <v>76</v>
      </c>
      <c r="I19" s="50" t="s">
        <v>76</v>
      </c>
      <c r="J19" s="51" t="s">
        <v>25</v>
      </c>
      <c r="K19" s="58" t="s">
        <v>25</v>
      </c>
      <c r="L19" s="59" t="s">
        <v>4</v>
      </c>
      <c r="M19" s="60" t="s">
        <v>25</v>
      </c>
      <c r="N19" s="57" t="s">
        <v>18</v>
      </c>
    </row>
    <row r="20" spans="1:14" s="52" customFormat="1">
      <c r="A20" s="48">
        <f t="shared" si="0"/>
        <v>19</v>
      </c>
      <c r="B20" s="54"/>
      <c r="C20" s="55" t="s">
        <v>39</v>
      </c>
      <c r="D20" s="56">
        <f>+D19</f>
        <v>0</v>
      </c>
      <c r="E20" s="57" t="s">
        <v>1</v>
      </c>
      <c r="F20" s="55"/>
      <c r="G20" s="48"/>
      <c r="H20" s="50" t="s">
        <v>92</v>
      </c>
      <c r="I20" s="61" t="str">
        <f>+H20</f>
        <v>0811 614 5197</v>
      </c>
      <c r="J20" s="51" t="s">
        <v>25</v>
      </c>
      <c r="K20" s="62" t="s">
        <v>25</v>
      </c>
      <c r="L20" s="59" t="s">
        <v>1</v>
      </c>
      <c r="M20" s="63"/>
      <c r="N20" s="57" t="s">
        <v>3</v>
      </c>
    </row>
    <row r="21" spans="1:14" ht="28.8">
      <c r="A21" s="16">
        <f t="shared" si="0"/>
        <v>20</v>
      </c>
      <c r="B21" s="9"/>
      <c r="C21" s="8" t="s">
        <v>42</v>
      </c>
      <c r="D21" s="9"/>
      <c r="E21" s="8" t="s">
        <v>14</v>
      </c>
      <c r="F21" s="8"/>
      <c r="G21" s="9"/>
      <c r="H21" s="23" t="s">
        <v>92</v>
      </c>
      <c r="I21" s="23"/>
      <c r="J21" s="32" t="s">
        <v>25</v>
      </c>
      <c r="K21" s="8" t="s">
        <v>51</v>
      </c>
      <c r="L21" s="12" t="s">
        <v>14</v>
      </c>
      <c r="M21" s="13">
        <v>44587</v>
      </c>
      <c r="N21" s="8" t="s">
        <v>29</v>
      </c>
    </row>
    <row r="22" spans="1:14" ht="28.8">
      <c r="A22" s="16">
        <f t="shared" si="0"/>
        <v>21</v>
      </c>
      <c r="C22" s="20" t="s">
        <v>31</v>
      </c>
      <c r="E22" s="20" t="s">
        <v>11</v>
      </c>
      <c r="J22" s="26" t="s">
        <v>25</v>
      </c>
      <c r="K22" s="19" t="s">
        <v>25</v>
      </c>
      <c r="L22" s="27" t="s">
        <v>25</v>
      </c>
      <c r="M22" s="28"/>
      <c r="N22" s="15" t="s">
        <v>46</v>
      </c>
    </row>
    <row r="23" spans="1:14" ht="28.8">
      <c r="A23" s="16">
        <f t="shared" si="0"/>
        <v>22</v>
      </c>
      <c r="C23" s="20" t="s">
        <v>56</v>
      </c>
      <c r="E23" s="20" t="s">
        <v>7</v>
      </c>
      <c r="J23" s="26" t="s">
        <v>25</v>
      </c>
    </row>
    <row r="24" spans="1:14">
      <c r="A24" s="16">
        <f t="shared" si="0"/>
        <v>23</v>
      </c>
      <c r="C24" s="15" t="s">
        <v>109</v>
      </c>
      <c r="E24" s="20" t="s">
        <v>7</v>
      </c>
      <c r="F24" s="29"/>
      <c r="J24" s="26" t="s">
        <v>25</v>
      </c>
    </row>
    <row r="25" spans="1:14">
      <c r="A25" s="16">
        <f t="shared" si="0"/>
        <v>24</v>
      </c>
      <c r="B25" s="9">
        <v>85815</v>
      </c>
      <c r="C25" s="8" t="s">
        <v>48</v>
      </c>
      <c r="D25" s="13">
        <v>44587</v>
      </c>
      <c r="E25" s="8" t="s">
        <v>49</v>
      </c>
      <c r="F25" s="8" t="str">
        <f>+C25</f>
        <v>Kedai Durian</v>
      </c>
      <c r="G25" s="9"/>
      <c r="H25" s="23" t="s">
        <v>63</v>
      </c>
      <c r="I25" s="23" t="str">
        <f>+H25</f>
        <v>0811 614 5184</v>
      </c>
      <c r="J25" s="32" t="s">
        <v>25</v>
      </c>
      <c r="K25" s="8" t="s">
        <v>50</v>
      </c>
      <c r="L25" s="12" t="s">
        <v>14</v>
      </c>
      <c r="M25" s="9"/>
      <c r="N25" s="8"/>
    </row>
    <row r="26" spans="1:14" s="12" customFormat="1">
      <c r="A26" s="9">
        <f t="shared" si="0"/>
        <v>25</v>
      </c>
      <c r="B26" s="9"/>
      <c r="C26" s="8" t="s">
        <v>99</v>
      </c>
      <c r="D26" s="9"/>
      <c r="E26" s="8" t="s">
        <v>14</v>
      </c>
      <c r="F26" s="8" t="s">
        <v>28</v>
      </c>
      <c r="G26" s="9"/>
      <c r="H26" s="23" t="s">
        <v>88</v>
      </c>
      <c r="I26" s="23" t="str">
        <f>+H26</f>
        <v>0811 614 5160</v>
      </c>
      <c r="J26" s="32" t="s">
        <v>25</v>
      </c>
      <c r="K26" s="8" t="s">
        <v>100</v>
      </c>
      <c r="L26" s="12" t="s">
        <v>14</v>
      </c>
      <c r="M26" s="9"/>
      <c r="N26" s="8"/>
    </row>
    <row r="27" spans="1:14" s="12" customFormat="1">
      <c r="A27" s="9">
        <f t="shared" si="0"/>
        <v>26</v>
      </c>
      <c r="B27" s="9"/>
      <c r="C27" s="8" t="s">
        <v>99</v>
      </c>
      <c r="D27" s="9"/>
      <c r="E27" s="8" t="s">
        <v>14</v>
      </c>
      <c r="F27" s="8" t="s">
        <v>101</v>
      </c>
      <c r="G27" s="9"/>
      <c r="H27" s="23" t="s">
        <v>102</v>
      </c>
      <c r="I27" s="23" t="str">
        <f>+H27</f>
        <v>0811 614 5159</v>
      </c>
      <c r="J27" s="32" t="s">
        <v>25</v>
      </c>
      <c r="K27" s="8" t="s">
        <v>100</v>
      </c>
      <c r="L27" s="12" t="s">
        <v>14</v>
      </c>
      <c r="M27" s="9"/>
      <c r="N27" s="8"/>
    </row>
    <row r="28" spans="1:14">
      <c r="A28" s="16">
        <f t="shared" si="0"/>
        <v>27</v>
      </c>
      <c r="B28" s="16">
        <v>85809</v>
      </c>
      <c r="C28" s="20" t="s">
        <v>103</v>
      </c>
      <c r="E28" s="20" t="s">
        <v>104</v>
      </c>
      <c r="F28" s="19" t="s">
        <v>25</v>
      </c>
      <c r="H28" s="21" t="s">
        <v>105</v>
      </c>
      <c r="I28" s="21" t="s">
        <v>105</v>
      </c>
      <c r="J28" s="26" t="s">
        <v>25</v>
      </c>
      <c r="K28" s="19" t="s">
        <v>25</v>
      </c>
      <c r="L28" s="18" t="s">
        <v>7</v>
      </c>
    </row>
    <row r="29" spans="1:14" s="41" customFormat="1" ht="28.8">
      <c r="A29" s="38">
        <f t="shared" si="0"/>
        <v>28</v>
      </c>
      <c r="B29" s="38"/>
      <c r="C29" s="39" t="s">
        <v>106</v>
      </c>
      <c r="D29" s="38"/>
      <c r="E29" s="39"/>
      <c r="F29" s="39" t="s">
        <v>107</v>
      </c>
      <c r="G29" s="38"/>
      <c r="H29" s="42" t="s">
        <v>25</v>
      </c>
      <c r="I29" s="40" t="s">
        <v>77</v>
      </c>
      <c r="J29" s="40"/>
      <c r="K29" s="39"/>
      <c r="M29" s="38"/>
      <c r="N29" s="39" t="s">
        <v>135</v>
      </c>
    </row>
    <row r="30" spans="1:14" s="12" customFormat="1">
      <c r="A30" s="9">
        <f t="shared" si="0"/>
        <v>29</v>
      </c>
      <c r="B30" s="9">
        <v>139069</v>
      </c>
      <c r="C30" s="8" t="s">
        <v>99</v>
      </c>
      <c r="D30" s="9"/>
      <c r="E30" s="8" t="s">
        <v>14</v>
      </c>
      <c r="F30" s="8" t="s">
        <v>111</v>
      </c>
      <c r="G30" s="9"/>
      <c r="H30" s="21" t="s">
        <v>84</v>
      </c>
      <c r="I30" s="23" t="s">
        <v>105</v>
      </c>
      <c r="J30" s="23"/>
      <c r="K30" s="8"/>
      <c r="M30" s="9"/>
      <c r="N30" s="8" t="s">
        <v>112</v>
      </c>
    </row>
    <row r="31" spans="1:14" s="52" customFormat="1">
      <c r="A31" s="48">
        <v>30</v>
      </c>
      <c r="B31" s="48"/>
      <c r="C31" s="49" t="s">
        <v>113</v>
      </c>
      <c r="D31" s="48"/>
      <c r="E31" s="49" t="s">
        <v>114</v>
      </c>
      <c r="F31" s="49" t="s">
        <v>73</v>
      </c>
      <c r="G31" s="48"/>
      <c r="H31" s="50" t="s">
        <v>115</v>
      </c>
      <c r="I31" s="50" t="str">
        <f>+H31</f>
        <v>0811 614 5187</v>
      </c>
      <c r="J31" s="51" t="s">
        <v>25</v>
      </c>
      <c r="K31" s="49"/>
      <c r="L31" s="52" t="s">
        <v>116</v>
      </c>
      <c r="M31" s="48"/>
      <c r="N31" s="49"/>
    </row>
    <row r="32" spans="1:14" s="12" customFormat="1">
      <c r="A32" s="9">
        <f t="shared" si="0"/>
        <v>31</v>
      </c>
      <c r="B32" s="9"/>
      <c r="C32" s="8" t="s">
        <v>99</v>
      </c>
      <c r="D32" s="9"/>
      <c r="E32" s="8" t="s">
        <v>14</v>
      </c>
      <c r="F32" s="8" t="s">
        <v>113</v>
      </c>
      <c r="G32" s="9"/>
      <c r="H32" s="23" t="s">
        <v>115</v>
      </c>
      <c r="I32" s="23" t="s">
        <v>115</v>
      </c>
      <c r="J32" s="32" t="s">
        <v>25</v>
      </c>
      <c r="K32" s="8" t="s">
        <v>117</v>
      </c>
      <c r="L32" s="12" t="s">
        <v>14</v>
      </c>
      <c r="M32" s="9"/>
      <c r="N32" s="8"/>
    </row>
    <row r="33" spans="1:14" s="12" customFormat="1">
      <c r="A33" s="9">
        <v>32</v>
      </c>
      <c r="B33" s="9">
        <v>85838</v>
      </c>
      <c r="C33" s="8" t="s">
        <v>118</v>
      </c>
      <c r="D33" s="9"/>
      <c r="E33" s="8" t="s">
        <v>21</v>
      </c>
      <c r="F33" s="8" t="s">
        <v>119</v>
      </c>
      <c r="G33" s="9"/>
      <c r="H33" s="23" t="s">
        <v>120</v>
      </c>
      <c r="I33" s="23" t="s">
        <v>121</v>
      </c>
      <c r="J33" s="32" t="s">
        <v>25</v>
      </c>
      <c r="K33" s="8" t="s">
        <v>117</v>
      </c>
      <c r="L33" s="12" t="s">
        <v>14</v>
      </c>
      <c r="M33" s="9"/>
      <c r="N33" s="8" t="s">
        <v>122</v>
      </c>
    </row>
    <row r="34" spans="1:14" s="52" customFormat="1">
      <c r="A34" s="48">
        <f>+A33+1</f>
        <v>33</v>
      </c>
      <c r="B34" s="48">
        <v>79721</v>
      </c>
      <c r="C34" s="49" t="s">
        <v>123</v>
      </c>
      <c r="D34" s="48"/>
      <c r="E34" s="49" t="s">
        <v>1</v>
      </c>
      <c r="F34" s="49" t="s">
        <v>73</v>
      </c>
      <c r="G34" s="48"/>
      <c r="H34" s="50" t="s">
        <v>124</v>
      </c>
      <c r="I34" s="50" t="str">
        <f>+H34</f>
        <v>0811 614 5217</v>
      </c>
      <c r="J34" s="51" t="s">
        <v>25</v>
      </c>
      <c r="K34" s="49"/>
      <c r="L34" s="52" t="s">
        <v>116</v>
      </c>
      <c r="M34" s="48"/>
      <c r="N34" s="49"/>
    </row>
    <row r="35" spans="1:14" s="12" customFormat="1">
      <c r="A35" s="9">
        <f t="shared" ref="A35:A62" si="1">+A34+1</f>
        <v>34</v>
      </c>
      <c r="B35" s="9">
        <v>139065</v>
      </c>
      <c r="C35" s="8" t="s">
        <v>99</v>
      </c>
      <c r="D35" s="9"/>
      <c r="E35" s="8" t="s">
        <v>14</v>
      </c>
      <c r="F35" s="8" t="s">
        <v>125</v>
      </c>
      <c r="G35" s="9"/>
      <c r="H35" s="23">
        <v>0</v>
      </c>
      <c r="I35" s="23" t="s">
        <v>124</v>
      </c>
      <c r="J35" s="32" t="s">
        <v>25</v>
      </c>
      <c r="K35" s="8" t="s">
        <v>117</v>
      </c>
      <c r="L35" s="12" t="s">
        <v>14</v>
      </c>
      <c r="M35" s="9"/>
      <c r="N35" s="8" t="s">
        <v>126</v>
      </c>
    </row>
    <row r="36" spans="1:14" s="52" customFormat="1">
      <c r="A36" s="48">
        <f t="shared" si="1"/>
        <v>35</v>
      </c>
      <c r="B36" s="48">
        <v>139070</v>
      </c>
      <c r="C36" s="49" t="s">
        <v>99</v>
      </c>
      <c r="D36" s="48"/>
      <c r="E36" s="49" t="s">
        <v>14</v>
      </c>
      <c r="F36" s="49" t="s">
        <v>127</v>
      </c>
      <c r="G36" s="48"/>
      <c r="H36" s="50" t="s">
        <v>128</v>
      </c>
      <c r="I36" s="50" t="s">
        <v>129</v>
      </c>
      <c r="J36" s="51" t="s">
        <v>25</v>
      </c>
      <c r="K36" s="49" t="s">
        <v>117</v>
      </c>
      <c r="L36" s="52" t="s">
        <v>14</v>
      </c>
      <c r="M36" s="48"/>
      <c r="N36" s="49" t="s">
        <v>130</v>
      </c>
    </row>
    <row r="37" spans="1:14" s="12" customFormat="1">
      <c r="A37" s="9">
        <f t="shared" si="1"/>
        <v>36</v>
      </c>
      <c r="B37" s="9"/>
      <c r="C37" s="8" t="s">
        <v>131</v>
      </c>
      <c r="D37" s="9"/>
      <c r="E37" s="8" t="s">
        <v>21</v>
      </c>
      <c r="F37" s="8" t="s">
        <v>131</v>
      </c>
      <c r="G37" s="9"/>
      <c r="H37" s="23" t="s">
        <v>132</v>
      </c>
      <c r="I37" s="23" t="str">
        <f>+H37</f>
        <v>0811 614 5162</v>
      </c>
      <c r="J37" s="32" t="s">
        <v>25</v>
      </c>
      <c r="K37" s="8" t="s">
        <v>117</v>
      </c>
      <c r="L37" s="12" t="s">
        <v>14</v>
      </c>
      <c r="M37" s="9"/>
      <c r="N37" s="8" t="s">
        <v>130</v>
      </c>
    </row>
    <row r="38" spans="1:14" s="12" customFormat="1" ht="28.8">
      <c r="A38" s="9">
        <f t="shared" si="1"/>
        <v>37</v>
      </c>
      <c r="B38" s="9">
        <v>139067</v>
      </c>
      <c r="C38" s="8" t="s">
        <v>99</v>
      </c>
      <c r="D38" s="9"/>
      <c r="E38" s="8" t="s">
        <v>14</v>
      </c>
      <c r="F38" s="8" t="s">
        <v>75</v>
      </c>
      <c r="G38" s="9"/>
      <c r="H38" s="23" t="s">
        <v>78</v>
      </c>
      <c r="I38" s="23" t="s">
        <v>133</v>
      </c>
      <c r="J38" s="32" t="s">
        <v>25</v>
      </c>
      <c r="K38" s="8" t="s">
        <v>117</v>
      </c>
      <c r="L38" s="12" t="s">
        <v>14</v>
      </c>
      <c r="M38" s="9"/>
      <c r="N38" s="8" t="s">
        <v>134</v>
      </c>
    </row>
    <row r="39" spans="1:14" s="70" customFormat="1">
      <c r="A39" s="67">
        <f t="shared" si="1"/>
        <v>38</v>
      </c>
      <c r="B39" s="67"/>
      <c r="C39" s="68" t="s">
        <v>215</v>
      </c>
      <c r="D39" s="67"/>
      <c r="E39" s="68"/>
      <c r="F39" s="68" t="s">
        <v>136</v>
      </c>
      <c r="G39" s="67"/>
      <c r="H39" s="69" t="s">
        <v>198</v>
      </c>
      <c r="I39" s="69" t="s">
        <v>108</v>
      </c>
      <c r="J39" s="69"/>
      <c r="K39" s="68"/>
      <c r="M39" s="67"/>
      <c r="N39" s="68" t="s">
        <v>110</v>
      </c>
    </row>
    <row r="40" spans="1:14" ht="28.8">
      <c r="A40" s="9">
        <f t="shared" si="1"/>
        <v>39</v>
      </c>
      <c r="B40" s="9">
        <v>139062</v>
      </c>
      <c r="C40" s="8" t="s">
        <v>64</v>
      </c>
      <c r="D40" s="30" t="s">
        <v>25</v>
      </c>
      <c r="E40" s="8" t="s">
        <v>57</v>
      </c>
      <c r="F40" s="6" t="s">
        <v>66</v>
      </c>
      <c r="G40" s="9"/>
      <c r="H40" s="23" t="s">
        <v>60</v>
      </c>
      <c r="I40" s="23" t="s">
        <v>62</v>
      </c>
      <c r="J40" s="23" t="str">
        <f>+H40</f>
        <v>0811 614 5218</v>
      </c>
      <c r="K40" s="8" t="s">
        <v>58</v>
      </c>
      <c r="L40" s="12" t="s">
        <v>14</v>
      </c>
      <c r="M40" s="9"/>
      <c r="N40" s="8"/>
    </row>
    <row r="41" spans="1:14" s="41" customFormat="1" ht="28.8">
      <c r="A41" s="38">
        <f t="shared" si="1"/>
        <v>40</v>
      </c>
      <c r="B41" s="38"/>
      <c r="C41" s="39" t="s">
        <v>137</v>
      </c>
      <c r="D41" s="38"/>
      <c r="E41" s="39"/>
      <c r="F41" s="39" t="s">
        <v>190</v>
      </c>
      <c r="G41" s="38"/>
      <c r="H41" s="40" t="s">
        <v>199</v>
      </c>
      <c r="I41" s="53" t="s">
        <v>197</v>
      </c>
      <c r="J41" s="40"/>
      <c r="K41" s="39"/>
      <c r="M41" s="43">
        <v>44964</v>
      </c>
      <c r="N41" s="39" t="s">
        <v>138</v>
      </c>
    </row>
    <row r="42" spans="1:14" s="41" customFormat="1" ht="28.8">
      <c r="A42" s="38">
        <f t="shared" si="1"/>
        <v>41</v>
      </c>
      <c r="B42" s="38"/>
      <c r="C42" s="39" t="s">
        <v>139</v>
      </c>
      <c r="D42" s="38"/>
      <c r="E42" s="39"/>
      <c r="F42" s="39" t="s">
        <v>140</v>
      </c>
      <c r="G42" s="38"/>
      <c r="H42" s="40" t="s">
        <v>200</v>
      </c>
      <c r="I42" s="40" t="s">
        <v>141</v>
      </c>
      <c r="J42" s="40"/>
      <c r="K42" s="39"/>
      <c r="M42" s="38"/>
      <c r="N42" s="39" t="s">
        <v>142</v>
      </c>
    </row>
    <row r="43" spans="1:14" ht="30.75" customHeight="1">
      <c r="A43" s="5">
        <f t="shared" si="1"/>
        <v>42</v>
      </c>
      <c r="B43" s="5"/>
      <c r="C43" s="6" t="s">
        <v>144</v>
      </c>
      <c r="D43" s="7">
        <f>+D42</f>
        <v>0</v>
      </c>
      <c r="E43" s="8" t="s">
        <v>145</v>
      </c>
      <c r="F43" s="6" t="s">
        <v>26</v>
      </c>
      <c r="G43" s="9"/>
      <c r="H43" s="32" t="s">
        <v>143</v>
      </c>
      <c r="I43" s="32" t="s">
        <v>143</v>
      </c>
      <c r="J43" s="10"/>
      <c r="K43" s="22" t="s">
        <v>22</v>
      </c>
      <c r="L43" s="8" t="s">
        <v>23</v>
      </c>
      <c r="M43" s="24">
        <v>44851</v>
      </c>
      <c r="N43" s="11" t="s">
        <v>3</v>
      </c>
    </row>
    <row r="44" spans="1:14" s="41" customFormat="1" ht="28.8">
      <c r="A44" s="38">
        <f t="shared" si="1"/>
        <v>43</v>
      </c>
      <c r="B44" s="38"/>
      <c r="C44" s="39" t="s">
        <v>147</v>
      </c>
      <c r="D44" s="38"/>
      <c r="E44" s="39"/>
      <c r="F44" s="39" t="s">
        <v>161</v>
      </c>
      <c r="G44" s="38"/>
      <c r="H44" s="40" t="s">
        <v>149</v>
      </c>
      <c r="I44" s="46" t="s">
        <v>204</v>
      </c>
      <c r="J44" s="40"/>
      <c r="K44" s="39"/>
      <c r="M44" s="43">
        <v>44934</v>
      </c>
      <c r="N44" s="39"/>
    </row>
    <row r="45" spans="1:14" ht="30.75" customHeight="1">
      <c r="A45" s="5">
        <f t="shared" si="1"/>
        <v>44</v>
      </c>
      <c r="B45" s="5"/>
      <c r="C45" s="6" t="s">
        <v>144</v>
      </c>
      <c r="D45" s="7">
        <f>+D43</f>
        <v>0</v>
      </c>
      <c r="E45" s="8" t="s">
        <v>57</v>
      </c>
      <c r="F45" s="6" t="s">
        <v>146</v>
      </c>
      <c r="G45" s="9"/>
      <c r="H45" s="32" t="s">
        <v>150</v>
      </c>
      <c r="I45" s="32" t="s">
        <v>154</v>
      </c>
      <c r="J45" s="10"/>
      <c r="K45" s="22" t="s">
        <v>22</v>
      </c>
      <c r="L45" s="8" t="s">
        <v>23</v>
      </c>
      <c r="M45" s="24">
        <v>44851</v>
      </c>
      <c r="N45" s="11" t="s">
        <v>3</v>
      </c>
    </row>
    <row r="46" spans="1:14" ht="30.75" customHeight="1">
      <c r="A46" s="5">
        <f t="shared" si="1"/>
        <v>45</v>
      </c>
      <c r="B46" s="5"/>
      <c r="C46" s="6" t="s">
        <v>144</v>
      </c>
      <c r="D46" s="7">
        <f>+D44</f>
        <v>0</v>
      </c>
      <c r="E46" s="8" t="s">
        <v>57</v>
      </c>
      <c r="F46" s="6" t="s">
        <v>152</v>
      </c>
      <c r="G46" s="9"/>
      <c r="H46" s="32" t="s">
        <v>153</v>
      </c>
      <c r="I46" s="47" t="s">
        <v>155</v>
      </c>
      <c r="J46" s="10"/>
      <c r="K46" s="22" t="s">
        <v>22</v>
      </c>
      <c r="L46" s="8" t="s">
        <v>23</v>
      </c>
      <c r="M46" s="24">
        <v>44859</v>
      </c>
      <c r="N46" s="11" t="s">
        <v>3</v>
      </c>
    </row>
    <row r="47" spans="1:14" ht="30.75" customHeight="1">
      <c r="A47" s="5">
        <f t="shared" si="1"/>
        <v>46</v>
      </c>
      <c r="B47" s="5"/>
      <c r="C47" s="6" t="s">
        <v>144</v>
      </c>
      <c r="D47" s="7">
        <f>+D45</f>
        <v>0</v>
      </c>
      <c r="E47" s="8" t="s">
        <v>57</v>
      </c>
      <c r="F47" s="6" t="s">
        <v>148</v>
      </c>
      <c r="G47" s="9"/>
      <c r="H47" s="32" t="s">
        <v>156</v>
      </c>
      <c r="I47" s="47" t="s">
        <v>157</v>
      </c>
      <c r="J47" s="10"/>
      <c r="K47" s="8" t="s">
        <v>158</v>
      </c>
      <c r="L47" s="8" t="s">
        <v>23</v>
      </c>
      <c r="M47" s="24">
        <v>44859</v>
      </c>
      <c r="N47" s="45" t="s">
        <v>25</v>
      </c>
    </row>
    <row r="48" spans="1:14" s="41" customFormat="1" ht="28.8">
      <c r="A48" s="38">
        <f t="shared" si="1"/>
        <v>47</v>
      </c>
      <c r="B48" s="38"/>
      <c r="C48" s="39" t="s">
        <v>159</v>
      </c>
      <c r="D48" s="38"/>
      <c r="E48" s="39"/>
      <c r="F48" s="39" t="s">
        <v>168</v>
      </c>
      <c r="G48" s="38"/>
      <c r="H48" s="40" t="s">
        <v>160</v>
      </c>
      <c r="I48" s="46" t="s">
        <v>184</v>
      </c>
      <c r="J48" s="40"/>
      <c r="K48" s="39"/>
      <c r="M48" s="43">
        <v>44866</v>
      </c>
      <c r="N48" s="39"/>
    </row>
    <row r="49" spans="1:14" ht="30.75" customHeight="1">
      <c r="A49" s="5">
        <f t="shared" si="1"/>
        <v>48</v>
      </c>
      <c r="B49" s="5"/>
      <c r="C49" s="6" t="s">
        <v>144</v>
      </c>
      <c r="D49" s="7">
        <f>+D47</f>
        <v>0</v>
      </c>
      <c r="E49" s="8" t="s">
        <v>57</v>
      </c>
      <c r="F49" s="6" t="s">
        <v>162</v>
      </c>
      <c r="G49" s="9"/>
      <c r="H49" s="32" t="s">
        <v>163</v>
      </c>
      <c r="I49" s="47" t="s">
        <v>164</v>
      </c>
      <c r="J49" s="10"/>
      <c r="K49" s="22" t="s">
        <v>22</v>
      </c>
      <c r="L49" s="8" t="s">
        <v>23</v>
      </c>
      <c r="M49" s="24">
        <v>44859</v>
      </c>
      <c r="N49" s="45" t="s">
        <v>25</v>
      </c>
    </row>
    <row r="50" spans="1:14" ht="30.75" customHeight="1">
      <c r="A50" s="5">
        <f t="shared" si="1"/>
        <v>49</v>
      </c>
      <c r="B50" s="5"/>
      <c r="C50" s="6" t="s">
        <v>165</v>
      </c>
      <c r="D50" s="7">
        <v>44889</v>
      </c>
      <c r="E50" s="8" t="s">
        <v>27</v>
      </c>
      <c r="F50" s="6" t="s">
        <v>166</v>
      </c>
      <c r="G50" s="9"/>
      <c r="H50" s="32" t="s">
        <v>167</v>
      </c>
      <c r="I50" s="32" t="s">
        <v>167</v>
      </c>
      <c r="J50" s="10"/>
      <c r="K50" s="22" t="s">
        <v>22</v>
      </c>
      <c r="L50" s="8" t="s">
        <v>23</v>
      </c>
      <c r="M50" s="24">
        <v>44900</v>
      </c>
      <c r="N50" s="45" t="s">
        <v>25</v>
      </c>
    </row>
    <row r="51" spans="1:14" s="41" customFormat="1" ht="28.8">
      <c r="A51" s="38">
        <f t="shared" si="1"/>
        <v>50</v>
      </c>
      <c r="B51" s="38"/>
      <c r="C51" s="39" t="s">
        <v>106</v>
      </c>
      <c r="D51" s="38"/>
      <c r="E51" s="39"/>
      <c r="F51" s="39" t="s">
        <v>169</v>
      </c>
      <c r="G51" s="38"/>
      <c r="H51" s="40" t="s">
        <v>170</v>
      </c>
      <c r="I51" s="42" t="s">
        <v>171</v>
      </c>
      <c r="J51" s="40"/>
      <c r="K51" s="39"/>
      <c r="M51" s="43">
        <v>44910</v>
      </c>
      <c r="N51" s="39"/>
    </row>
    <row r="52" spans="1:14" ht="30.75" customHeight="1">
      <c r="A52" s="5">
        <f t="shared" si="1"/>
        <v>51</v>
      </c>
      <c r="B52" s="5"/>
      <c r="C52" s="6" t="s">
        <v>172</v>
      </c>
      <c r="D52" s="7">
        <v>44889</v>
      </c>
      <c r="E52" s="8" t="s">
        <v>27</v>
      </c>
      <c r="F52" s="6" t="s">
        <v>172</v>
      </c>
      <c r="G52" s="9"/>
      <c r="H52" s="32" t="s">
        <v>183</v>
      </c>
      <c r="I52" s="32" t="s">
        <v>183</v>
      </c>
      <c r="J52" s="10"/>
      <c r="K52" s="22" t="s">
        <v>22</v>
      </c>
      <c r="L52" s="8" t="s">
        <v>23</v>
      </c>
      <c r="M52" s="24">
        <v>44900</v>
      </c>
      <c r="N52" s="45" t="s">
        <v>25</v>
      </c>
    </row>
    <row r="53" spans="1:14" ht="30.75" customHeight="1">
      <c r="A53" s="5">
        <f t="shared" si="1"/>
        <v>52</v>
      </c>
      <c r="B53" s="5"/>
      <c r="C53" s="6" t="s">
        <v>174</v>
      </c>
      <c r="D53" s="7">
        <v>44953</v>
      </c>
      <c r="E53" s="8"/>
      <c r="F53" s="6" t="s">
        <v>173</v>
      </c>
      <c r="G53" s="9"/>
      <c r="H53" s="32" t="s">
        <v>175</v>
      </c>
      <c r="I53" s="32" t="s">
        <v>175</v>
      </c>
      <c r="J53" s="10"/>
      <c r="K53" s="22" t="s">
        <v>22</v>
      </c>
      <c r="L53" s="8" t="s">
        <v>23</v>
      </c>
      <c r="M53" s="24">
        <v>44953</v>
      </c>
      <c r="N53" s="45" t="s">
        <v>25</v>
      </c>
    </row>
    <row r="54" spans="1:14" ht="30.75" customHeight="1">
      <c r="A54" s="5">
        <f t="shared" si="1"/>
        <v>53</v>
      </c>
      <c r="B54" s="5"/>
      <c r="C54" s="6" t="s">
        <v>174</v>
      </c>
      <c r="D54" s="7">
        <v>44953</v>
      </c>
      <c r="E54" s="8"/>
      <c r="F54" s="6" t="s">
        <v>176</v>
      </c>
      <c r="G54" s="9"/>
      <c r="H54" s="32" t="s">
        <v>177</v>
      </c>
      <c r="I54" s="32" t="s">
        <v>177</v>
      </c>
      <c r="J54" s="10"/>
      <c r="K54" s="22" t="s">
        <v>22</v>
      </c>
      <c r="L54" s="8" t="s">
        <v>23</v>
      </c>
      <c r="M54" s="24">
        <v>44953</v>
      </c>
      <c r="N54" s="45" t="s">
        <v>25</v>
      </c>
    </row>
    <row r="55" spans="1:14" ht="30.75" customHeight="1">
      <c r="A55" s="5">
        <f t="shared" si="1"/>
        <v>54</v>
      </c>
      <c r="B55" s="5"/>
      <c r="C55" s="6" t="s">
        <v>174</v>
      </c>
      <c r="D55" s="7">
        <v>44953</v>
      </c>
      <c r="E55" s="8"/>
      <c r="F55" s="6" t="s">
        <v>179</v>
      </c>
      <c r="G55" s="9"/>
      <c r="H55" s="32" t="s">
        <v>180</v>
      </c>
      <c r="I55" s="32" t="s">
        <v>180</v>
      </c>
      <c r="J55" s="10"/>
      <c r="K55" s="22" t="s">
        <v>22</v>
      </c>
      <c r="L55" s="8" t="s">
        <v>23</v>
      </c>
      <c r="M55" s="24">
        <v>44953</v>
      </c>
      <c r="N55" s="45" t="s">
        <v>25</v>
      </c>
    </row>
    <row r="56" spans="1:14" ht="30.75" customHeight="1">
      <c r="A56" s="5">
        <f t="shared" si="1"/>
        <v>55</v>
      </c>
      <c r="B56" s="5"/>
      <c r="C56" s="6" t="s">
        <v>174</v>
      </c>
      <c r="D56" s="7">
        <v>44953</v>
      </c>
      <c r="E56" s="8"/>
      <c r="F56" s="6" t="s">
        <v>181</v>
      </c>
      <c r="G56" s="9"/>
      <c r="H56" s="32" t="s">
        <v>182</v>
      </c>
      <c r="I56" s="47" t="s">
        <v>186</v>
      </c>
      <c r="J56" s="10"/>
      <c r="K56" s="22" t="s">
        <v>22</v>
      </c>
      <c r="L56" s="8" t="s">
        <v>23</v>
      </c>
      <c r="M56" s="24">
        <v>44953</v>
      </c>
      <c r="N56" s="45" t="s">
        <v>25</v>
      </c>
    </row>
    <row r="57" spans="1:14" s="41" customFormat="1" ht="28.8">
      <c r="A57" s="38">
        <f t="shared" si="1"/>
        <v>56</v>
      </c>
      <c r="B57" s="38"/>
      <c r="C57" s="39" t="s">
        <v>187</v>
      </c>
      <c r="D57" s="38"/>
      <c r="E57" s="39"/>
      <c r="F57" s="39" t="s">
        <v>189</v>
      </c>
      <c r="G57" s="38"/>
      <c r="H57" s="40" t="s">
        <v>188</v>
      </c>
      <c r="I57" s="46" t="s">
        <v>191</v>
      </c>
      <c r="J57" s="40"/>
      <c r="K57" s="39"/>
      <c r="M57" s="43">
        <v>44959</v>
      </c>
      <c r="N57" s="39"/>
    </row>
    <row r="58" spans="1:14" s="41" customFormat="1" ht="28.8">
      <c r="A58" s="38">
        <f t="shared" si="1"/>
        <v>57</v>
      </c>
      <c r="B58" s="38"/>
      <c r="C58" s="39" t="s">
        <v>192</v>
      </c>
      <c r="D58" s="38"/>
      <c r="E58" s="39"/>
      <c r="F58" s="39" t="s">
        <v>193</v>
      </c>
      <c r="G58" s="38"/>
      <c r="H58" s="40" t="s">
        <v>194</v>
      </c>
      <c r="I58" s="46" t="s">
        <v>205</v>
      </c>
      <c r="J58" s="40"/>
      <c r="K58" s="39"/>
      <c r="M58" s="43">
        <v>44970</v>
      </c>
      <c r="N58" s="39"/>
    </row>
    <row r="59" spans="1:14" ht="30.75" customHeight="1">
      <c r="A59" s="5">
        <f t="shared" si="1"/>
        <v>58</v>
      </c>
      <c r="B59" s="5"/>
      <c r="C59" s="6" t="s">
        <v>174</v>
      </c>
      <c r="D59" s="7">
        <v>44953</v>
      </c>
      <c r="E59" s="8"/>
      <c r="F59" s="6" t="s">
        <v>75</v>
      </c>
      <c r="G59" s="9"/>
      <c r="H59" s="23" t="s">
        <v>78</v>
      </c>
      <c r="I59" s="23" t="s">
        <v>195</v>
      </c>
      <c r="J59" s="23" t="s">
        <v>76</v>
      </c>
      <c r="K59" s="22" t="s">
        <v>22</v>
      </c>
      <c r="L59" s="8" t="s">
        <v>23</v>
      </c>
      <c r="M59" s="24">
        <v>44984</v>
      </c>
      <c r="N59" s="45" t="s">
        <v>25</v>
      </c>
    </row>
    <row r="60" spans="1:14" s="41" customFormat="1" ht="43.2">
      <c r="A60" s="38">
        <f t="shared" si="1"/>
        <v>59</v>
      </c>
      <c r="B60" s="38"/>
      <c r="C60" s="39" t="s">
        <v>206</v>
      </c>
      <c r="D60" s="38"/>
      <c r="E60" s="39"/>
      <c r="F60" s="39" t="s">
        <v>207</v>
      </c>
      <c r="G60" s="38"/>
      <c r="H60" s="40" t="s">
        <v>208</v>
      </c>
      <c r="I60" s="46" t="s">
        <v>209</v>
      </c>
      <c r="J60" s="40"/>
      <c r="K60" s="39"/>
      <c r="M60" s="43">
        <v>45069</v>
      </c>
      <c r="N60" s="39"/>
    </row>
    <row r="61" spans="1:14" s="41" customFormat="1" ht="28.8">
      <c r="A61" s="38">
        <f t="shared" si="1"/>
        <v>60</v>
      </c>
      <c r="B61" s="38"/>
      <c r="C61" s="39" t="s">
        <v>210</v>
      </c>
      <c r="D61" s="38"/>
      <c r="E61" s="39"/>
      <c r="F61" s="39" t="s">
        <v>136</v>
      </c>
      <c r="G61" s="38"/>
      <c r="H61" s="40" t="s">
        <v>198</v>
      </c>
      <c r="I61" s="46" t="s">
        <v>211</v>
      </c>
      <c r="J61" s="40"/>
      <c r="K61" s="39"/>
      <c r="M61" s="43">
        <v>45079</v>
      </c>
      <c r="N61" s="39"/>
    </row>
    <row r="62" spans="1:14" s="41" customFormat="1" ht="28.8">
      <c r="A62" s="38">
        <f t="shared" si="1"/>
        <v>61</v>
      </c>
      <c r="B62" s="38"/>
      <c r="C62" s="39" t="s">
        <v>212</v>
      </c>
      <c r="D62" s="38"/>
      <c r="E62" s="39"/>
      <c r="F62" s="39" t="s">
        <v>213</v>
      </c>
      <c r="G62" s="38"/>
      <c r="H62" s="40" t="s">
        <v>214</v>
      </c>
      <c r="I62" s="46" t="s">
        <v>216</v>
      </c>
      <c r="J62" s="40"/>
      <c r="K62" s="39"/>
      <c r="M62" s="43">
        <v>45095</v>
      </c>
      <c r="N62" s="39"/>
    </row>
    <row r="64" spans="1:14" ht="28.8">
      <c r="H64" s="21" t="s">
        <v>196</v>
      </c>
      <c r="I64" s="40" t="s">
        <v>77</v>
      </c>
      <c r="J64" s="21" t="s">
        <v>201</v>
      </c>
    </row>
    <row r="66" spans="3:10" ht="28.8">
      <c r="C66" s="50"/>
      <c r="H66" s="21" t="s">
        <v>202</v>
      </c>
      <c r="I66" s="46" t="s">
        <v>185</v>
      </c>
      <c r="J66" s="21" t="s">
        <v>203</v>
      </c>
    </row>
  </sheetData>
  <sortState ref="A2:N35">
    <sortCondition ref="A2:A3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I16"/>
  <sheetViews>
    <sheetView tabSelected="1" workbookViewId="0">
      <selection activeCell="H12" sqref="H12"/>
    </sheetView>
  </sheetViews>
  <sheetFormatPr defaultRowHeight="14.4"/>
  <cols>
    <col min="4" max="4" width="10" customWidth="1"/>
    <col min="5" max="5" width="11.109375" customWidth="1"/>
  </cols>
  <sheetData>
    <row r="3" spans="4:9">
      <c r="D3" t="s">
        <v>65</v>
      </c>
      <c r="E3" s="1">
        <v>61</v>
      </c>
    </row>
    <row r="6" spans="4:9">
      <c r="D6" s="2" t="s">
        <v>69</v>
      </c>
      <c r="E6" s="1" t="str">
        <f>VLOOKUP(E3,Data!1:1048576,6)</f>
        <v>WTPM-KARSA (Karya Sekata)</v>
      </c>
    </row>
    <row r="7" spans="4:9">
      <c r="D7" s="2" t="s">
        <v>67</v>
      </c>
      <c r="E7" t="str">
        <f xml:space="preserve"> VLOOKUP(E3,Data!1:1048576,8)</f>
        <v>TNLG011</v>
      </c>
    </row>
    <row r="8" spans="4:9">
      <c r="D8" s="2" t="s">
        <v>68</v>
      </c>
      <c r="E8" t="str">
        <f>VLOOKUP(E3,Data!1:1048576,9)</f>
        <v>0811 614 5189 ( ex Sembiring)</v>
      </c>
    </row>
    <row r="9" spans="4:9">
      <c r="D9" s="2" t="s">
        <v>151</v>
      </c>
      <c r="E9" s="44">
        <f>VLOOKUP(E3,Data!1:1048576,13)</f>
        <v>45095</v>
      </c>
    </row>
    <row r="16" spans="4:9">
      <c r="I16" t="s">
        <v>178</v>
      </c>
    </row>
  </sheetData>
  <pageMargins left="0.70866141732283472" right="0.70866141732283472" top="0.74803149606299213" bottom="0.74803149606299213" header="0.31496062992125984" footer="0.31496062992125984"/>
  <pageSetup paperSize="9" scale="11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H6:J16"/>
  <sheetViews>
    <sheetView workbookViewId="0">
      <selection activeCell="H6" sqref="H6:J16"/>
    </sheetView>
  </sheetViews>
  <sheetFormatPr defaultRowHeight="14.4"/>
  <cols>
    <col min="8" max="8" width="7.33203125" style="33" customWidth="1"/>
    <col min="9" max="9" width="21.88671875" style="33" customWidth="1"/>
    <col min="10" max="10" width="9.109375" style="33"/>
  </cols>
  <sheetData>
    <row r="6" spans="8:10" s="34" customFormat="1" ht="15" thickBot="1">
      <c r="H6" s="37" t="s">
        <v>96</v>
      </c>
      <c r="I6" s="37" t="s">
        <v>97</v>
      </c>
      <c r="J6" s="37" t="s">
        <v>98</v>
      </c>
    </row>
    <row r="7" spans="8:10" ht="15" thickTop="1">
      <c r="H7" s="36">
        <v>1</v>
      </c>
      <c r="I7" s="36" t="s">
        <v>84</v>
      </c>
      <c r="J7" s="36" t="s">
        <v>73</v>
      </c>
    </row>
    <row r="8" spans="8:10">
      <c r="H8" s="35">
        <f>+H7+1</f>
        <v>2</v>
      </c>
      <c r="I8" s="35" t="s">
        <v>89</v>
      </c>
      <c r="J8" s="35" t="s">
        <v>73</v>
      </c>
    </row>
    <row r="9" spans="8:10">
      <c r="H9" s="35">
        <f t="shared" ref="H9:H16" si="0">+H8+1</f>
        <v>3</v>
      </c>
      <c r="I9" s="35" t="s">
        <v>91</v>
      </c>
      <c r="J9" s="35" t="s">
        <v>73</v>
      </c>
    </row>
    <row r="10" spans="8:10">
      <c r="H10" s="35">
        <f t="shared" si="0"/>
        <v>4</v>
      </c>
      <c r="I10" s="35" t="s">
        <v>90</v>
      </c>
      <c r="J10" s="35" t="s">
        <v>73</v>
      </c>
    </row>
    <row r="11" spans="8:10">
      <c r="H11" s="35">
        <f t="shared" si="0"/>
        <v>5</v>
      </c>
      <c r="I11" s="35" t="s">
        <v>93</v>
      </c>
      <c r="J11" s="35" t="s">
        <v>73</v>
      </c>
    </row>
    <row r="12" spans="8:10">
      <c r="H12" s="35">
        <f t="shared" si="0"/>
        <v>6</v>
      </c>
      <c r="I12" s="35" t="s">
        <v>76</v>
      </c>
      <c r="J12" s="35" t="s">
        <v>73</v>
      </c>
    </row>
    <row r="13" spans="8:10">
      <c r="H13" s="35">
        <f t="shared" si="0"/>
        <v>7</v>
      </c>
      <c r="I13" s="35" t="s">
        <v>82</v>
      </c>
      <c r="J13" s="35" t="s">
        <v>73</v>
      </c>
    </row>
    <row r="14" spans="8:10">
      <c r="H14" s="35">
        <f t="shared" si="0"/>
        <v>8</v>
      </c>
      <c r="I14" s="35" t="s">
        <v>94</v>
      </c>
      <c r="J14" s="35" t="s">
        <v>73</v>
      </c>
    </row>
    <row r="15" spans="8:10">
      <c r="H15" s="35">
        <f t="shared" si="0"/>
        <v>9</v>
      </c>
      <c r="I15" s="35" t="s">
        <v>60</v>
      </c>
      <c r="J15" s="35" t="s">
        <v>73</v>
      </c>
    </row>
    <row r="16" spans="8:10">
      <c r="H16" s="35">
        <f t="shared" si="0"/>
        <v>10</v>
      </c>
      <c r="I16" s="35" t="s">
        <v>60</v>
      </c>
      <c r="J16" s="35" t="s">
        <v>73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Label</vt:lpstr>
      <vt:lpstr>Faulty SIM</vt:lpstr>
      <vt:lpstr>Label!Print_Area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2023-06-18T10:15:19Z</cp:lastPrinted>
  <dcterms:created xsi:type="dcterms:W3CDTF">2022-01-21T02:54:20Z</dcterms:created>
  <dcterms:modified xsi:type="dcterms:W3CDTF">2023-06-18T10:15:51Z</dcterms:modified>
</cp:coreProperties>
</file>