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<sst xmlns="http://schemas.openxmlformats.org/spreadsheetml/2006/main" count="88" uniqueCount="64">
  <si>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</si>
  <si>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</si>
  <si>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</si>
  <si>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</si>
  <si>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</si>
  <si>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</si>
  <si>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</si>
  <si>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</si>
  <si>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</si>
  <si>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</si>
  <si>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</si>
  <si>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</si>
  <si>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</si>
  <si>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</si>
  <si>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</si>
  <si>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</si>
  <si>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</si>
  <si>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</si>
  <si>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</si>
  <si>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</si>
  <si>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</si>
  <si>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</si>
  <si>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</si>
  <si>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</si>
  <si>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</si>
  <si>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</si>
  <si>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</si>
  <si>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</si>
  <si>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</si>
  <si>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</si>
  <si>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</si>
  <si>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</si>
  <si>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</si>
  <si>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</si>
  <si>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</si>
  <si>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</si>
  <si>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</si>
  <si>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</si>
  <si>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</si>
  <si>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</si>
  <si>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</si>
  <si>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</si>
  <si>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</si>
  <si>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</si>
  <si>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</si>
  <si>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</si>
  <si>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</si>
  <si>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</si>
  <si>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</si>
  <si>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</si>
  <si>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</si>
  <si>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</si>
  <si>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</si>
  <si>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</si>
  <si>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</si>
  <si>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</si>
  <si>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</si>
  <si>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</si>
  <si>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</si>
  <si>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LOKASI: BOOSTER GAPERTA</t>
  </si>
  <si>
    <t>Ir. Risdom R Siregar</t>
  </si>
  <si>
    <t>Iwan Hamsar Siregar</t>
  </si>
  <si>
    <t>Plh. Kadiv. Transmisi Distribusi</t>
  </si>
  <si>
    <t>Medan,     Oktober 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</si>
</sst>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topLeftCell="A16" workbookViewId="0">
      <selection activeCell="G33" sqref="G33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3" t="s">
        <v>18</v>
      </c>
      <c r="C2" s="93"/>
      <c r="D2" s="93"/>
      <c r="E2" s="93"/>
      <c r="F2" s="93"/>
      <c r="G2" s="93"/>
      <c r="H2" s="93"/>
      <c r="I2" s="93"/>
    </row>
    <row r="3" spans="1:14" ht="24.75" customHeight="1">
      <c r="A3" s="3"/>
      <c r="B3" s="94" t="s">
        <v>53</v>
      </c>
      <c r="C3" s="94"/>
      <c r="D3" s="94"/>
      <c r="E3" s="94"/>
      <c r="F3" s="94"/>
      <c r="G3" s="94"/>
      <c r="H3" s="94"/>
      <c r="I3" s="94"/>
    </row>
    <row r="4" spans="1:14" ht="26.25">
      <c r="A4" s="9"/>
      <c r="B4" s="95" t="s">
        <v>59</v>
      </c>
      <c r="C4" s="95"/>
      <c r="D4" s="95"/>
      <c r="E4" s="95"/>
      <c r="F4" s="95"/>
      <c r="G4" s="95"/>
      <c r="H4" s="95"/>
      <c r="I4" s="95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1" t="s">
        <v>0</v>
      </c>
      <c r="B6" s="103" t="s">
        <v>1</v>
      </c>
      <c r="C6" s="104"/>
      <c r="D6" s="101" t="s">
        <v>2</v>
      </c>
      <c r="E6" s="101" t="s">
        <v>3</v>
      </c>
      <c r="F6" s="101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2"/>
      <c r="B7" s="105"/>
      <c r="C7" s="106"/>
      <c r="D7" s="102"/>
      <c r="E7" s="102"/>
      <c r="F7" s="102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6" t="s">
        <v>55</v>
      </c>
      <c r="C9" s="97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98" t="s">
        <v>56</v>
      </c>
      <c r="C10" s="99"/>
      <c r="D10" s="64">
        <v>1</v>
      </c>
      <c r="E10" s="63" t="s">
        <v>47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98" t="s">
        <v>57</v>
      </c>
      <c r="C11" s="99"/>
      <c r="D11" s="64">
        <v>1</v>
      </c>
      <c r="E11" s="63" t="s">
        <v>47</v>
      </c>
      <c r="F11" s="63" t="s">
        <v>17</v>
      </c>
      <c r="G11" s="90">
        <v>345000</v>
      </c>
      <c r="H11" s="65">
        <f>+G11*D11</f>
        <v>345000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98" t="s">
        <v>41</v>
      </c>
      <c r="C12" s="99"/>
      <c r="D12" s="64">
        <v>1</v>
      </c>
      <c r="E12" s="63" t="s">
        <v>47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98" t="s">
        <v>42</v>
      </c>
      <c r="C13" s="99"/>
      <c r="D13" s="64">
        <v>5</v>
      </c>
      <c r="E13" s="63" t="s">
        <v>48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98" t="s">
        <v>43</v>
      </c>
      <c r="C14" s="99"/>
      <c r="D14" s="64">
        <v>1</v>
      </c>
      <c r="E14" s="63" t="s">
        <v>50</v>
      </c>
      <c r="F14" s="63" t="s">
        <v>10</v>
      </c>
      <c r="G14" s="65">
        <v>600000</v>
      </c>
      <c r="H14" s="65">
        <f t="shared" ref="H14" si="2">+G14*D14</f>
        <v>600000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98" t="s">
        <v>44</v>
      </c>
      <c r="C15" s="99"/>
      <c r="D15" s="64">
        <f>+D12</f>
        <v>1</v>
      </c>
      <c r="E15" s="63" t="s">
        <v>34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0" t="s">
        <v>54</v>
      </c>
      <c r="C16" s="99"/>
      <c r="D16" s="64">
        <v>1</v>
      </c>
      <c r="E16" s="63" t="s">
        <v>34</v>
      </c>
      <c r="F16" s="63" t="s">
        <v>10</v>
      </c>
      <c r="G16" s="65">
        <v>750000</v>
      </c>
      <c r="H16" s="65">
        <f>G16*D16</f>
        <v>750000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98" t="s">
        <v>45</v>
      </c>
      <c r="C17" s="99"/>
      <c r="D17" s="64">
        <v>50</v>
      </c>
      <c r="E17" s="63" t="s">
        <v>49</v>
      </c>
      <c r="F17" s="63" t="s">
        <v>10</v>
      </c>
      <c r="G17" s="65">
        <v>7000</v>
      </c>
      <c r="H17" s="65">
        <f t="shared" ref="H17:H19" si="3">+G17*D17</f>
        <v>350000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0" t="s">
        <v>51</v>
      </c>
      <c r="C18" s="99"/>
      <c r="D18" s="64">
        <v>1</v>
      </c>
      <c r="E18" s="63" t="s">
        <v>52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96" t="s">
        <v>46</v>
      </c>
      <c r="C19" s="97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24995000</v>
      </c>
    </row>
    <row r="21" spans="1:1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24995000</v>
      </c>
    </row>
    <row r="22" spans="1:14" ht="15.75">
      <c r="A22" s="82"/>
      <c r="B22" s="83" t="s">
        <v>58</v>
      </c>
      <c r="C22" s="84"/>
      <c r="D22" s="85"/>
      <c r="E22" s="86"/>
      <c r="F22" s="86"/>
      <c r="G22" s="87"/>
      <c r="H22" s="88" t="s">
        <v>12</v>
      </c>
      <c r="I22" s="76">
        <f>ROUND(I21,-3)</f>
        <v>24995000</v>
      </c>
      <c r="K22" s="1">
        <f>25000000-I22</f>
        <v>5000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91" t="s">
        <v>63</v>
      </c>
      <c r="I24" s="91"/>
    </row>
    <row r="25" spans="1:14" ht="15.75">
      <c r="A25" s="91" t="s">
        <v>13</v>
      </c>
      <c r="B25" s="91"/>
      <c r="C25" s="91"/>
      <c r="D25" s="91" t="s">
        <v>14</v>
      </c>
      <c r="E25" s="91"/>
      <c r="F25" s="91"/>
      <c r="G25" s="2"/>
      <c r="H25" s="91" t="s">
        <v>15</v>
      </c>
      <c r="I25" s="91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92" t="s">
        <v>60</v>
      </c>
      <c r="B29" s="92"/>
      <c r="C29" s="92"/>
      <c r="D29" s="92" t="s">
        <v>61</v>
      </c>
      <c r="E29" s="92"/>
      <c r="F29" s="92"/>
      <c r="G29" s="2"/>
      <c r="H29" s="92" t="s">
        <v>22</v>
      </c>
      <c r="I29" s="92"/>
    </row>
    <row r="30" spans="1:14" ht="15.75">
      <c r="A30" s="91" t="s">
        <v>21</v>
      </c>
      <c r="B30" s="91"/>
      <c r="C30" s="91"/>
      <c r="D30" s="91" t="s">
        <v>62</v>
      </c>
      <c r="E30" s="91"/>
      <c r="F30" s="91"/>
      <c r="G30" s="2"/>
      <c r="H30" s="91" t="s">
        <v>16</v>
      </c>
      <c r="I30" s="91"/>
    </row>
  </sheetData>
  <mergeCells count="29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33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23</v>
      </c>
      <c r="AB31" s="57" t="s">
        <v>24</v>
      </c>
      <c r="AH31" s="56" t="s">
        <v>27</v>
      </c>
      <c r="AM31" s="57" t="s">
        <v>28</v>
      </c>
    </row>
    <row r="32" spans="11:47" ht="19.5" customHeight="1">
      <c r="AB32" s="57" t="s">
        <v>25</v>
      </c>
      <c r="AC32" s="28">
        <f>7.8*3</f>
        <v>23.4</v>
      </c>
      <c r="AD32" s="62" t="s">
        <v>26</v>
      </c>
      <c r="AM32" s="57" t="s">
        <v>25</v>
      </c>
      <c r="AN32" s="28">
        <f>4*((2*0.18*0.92)+(2*0.18*1.7))</f>
        <v>3.7728000000000002</v>
      </c>
      <c r="AO32" s="62" t="s">
        <v>26</v>
      </c>
    </row>
    <row r="34" spans="13:41" ht="19.5" customHeight="1">
      <c r="AH34" s="56" t="s">
        <v>29</v>
      </c>
      <c r="AM34" s="57" t="s">
        <v>32</v>
      </c>
    </row>
    <row r="35" spans="13:41" ht="19.5" customHeight="1">
      <c r="Y35" s="58" t="s">
        <v>31</v>
      </c>
      <c r="Z35" s="58"/>
      <c r="AA35" s="58"/>
      <c r="AB35" s="59" t="s">
        <v>25</v>
      </c>
      <c r="AC35" s="61">
        <f>+AC32+AN32+AN35</f>
        <v>37.972799999999999</v>
      </c>
      <c r="AD35" s="62" t="s">
        <v>26</v>
      </c>
      <c r="AH35" s="56" t="s">
        <v>30</v>
      </c>
      <c r="AM35" s="57" t="s">
        <v>25</v>
      </c>
      <c r="AN35" s="28">
        <f>+(2*0.5*3)+(2*0.5*7.8)</f>
        <v>10.8</v>
      </c>
      <c r="AO35" s="62" t="s">
        <v>26</v>
      </c>
    </row>
    <row r="37" spans="13:41" ht="19.5" customHeight="1">
      <c r="M37" s="56" t="s">
        <v>36</v>
      </c>
    </row>
    <row r="38" spans="13:41" ht="19.5" customHeight="1">
      <c r="M38" s="56" t="s">
        <v>37</v>
      </c>
      <c r="Q38" s="57" t="s">
        <v>25</v>
      </c>
      <c r="R38" s="56" t="s">
        <v>38</v>
      </c>
    </row>
    <row r="39" spans="13:41" ht="19.5" customHeight="1">
      <c r="Q39" s="57" t="s">
        <v>25</v>
      </c>
      <c r="R39">
        <f>(AC35*3)/6</f>
        <v>18.9864</v>
      </c>
      <c r="S39" s="56" t="s">
        <v>35</v>
      </c>
      <c r="T39" s="56" t="s">
        <v>39</v>
      </c>
      <c r="X39" s="56" t="s">
        <v>40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2019-10-22T02:13:06Z</cp:lastPrinted>
  <dcterms:created xsi:type="dcterms:W3CDTF">2012-03-21T04:38:16Z</dcterms:created>
  <dcterms:modified xsi:type="dcterms:W3CDTF">2019-10-22T02:15:37Z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