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2018'!$A$2:$I$30</definedName>
  </definedNames>
  <calcPr calcId="124519"/>
</workbook>
</file>

<file path=xl/calcChain.xml><?xml version="1.0" encoding="utf-8"?>
<calcChain xmlns="http://schemas.openxmlformats.org/spreadsheetml/2006/main">
  <c r="A11" i="8"/>
  <c r="H10"/>
  <c r="A10"/>
  <c r="H15" l="1"/>
  <c r="I16" s="1"/>
  <c r="K14"/>
  <c r="K11"/>
  <c r="H11"/>
  <c r="M9"/>
  <c r="H9"/>
  <c r="I13" l="1"/>
  <c r="I17" s="1"/>
  <c r="I20" s="1"/>
  <c r="I21" s="1"/>
</calcChain>
</file>

<file path=xl/sharedStrings.xml><?xml version="1.0" encoding="utf-8"?>
<sst xmlns="http://schemas.openxmlformats.org/spreadsheetml/2006/main" count="45" uniqueCount="38">
  <si>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</si>
  <si>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</si>
  <si>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</si>
  <si>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</si>
  <si>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</si>
  <si>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</si>
  <si>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</si>
  <si>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</si>
  <si>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</si>
  <si>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</si>
  <si>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</si>
  <si>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</si>
  <si>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</si>
  <si>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</si>
  <si>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</si>
  <si>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</si>
  <si>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</si>
  <si>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</si>
  <si>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</si>
  <si>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</si>
  <si>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</si>
  <si>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</si>
  <si>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</si>
  <si>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</si>
  <si>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</si>
  <si>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</si>
  <si>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</si>
  <si>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</si>
  <si>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</si>
  <si>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>Pemasangan sensor di lokasi, perakitan power supply pada box panel, setting dan kalibrasi</t>
  </si>
  <si>
    <t>PERBAIKAN PERANGKAT WATERLEVEL RESERVOIR</t>
  </si>
  <si>
    <t>Muhri Fepri Iswanto</t>
  </si>
  <si>
    <t>Kadiv. Transmisi Distribusi</t>
  </si>
  <si>
    <t>Asesoris pemasangan (fisher, kabel ties, paku klem kabel, isolasi scotch)</t>
  </si>
  <si>
    <t>Panel Meter with Control Unit RIA15-AAB1 - Endress Hauser</t>
  </si>
  <si>
    <t>Dua puluh empat juta sembilan ratus delapan puluh lima ribu Rupiah</t>
  </si>
  <si>
    <t>Medan,     Januari 2019</t>
  </si>
  <si>
    <t>LOKASI: BOOSTER PUMP RUMAH SUSUN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</si>
</sst>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89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5389</xdr:row>
      <xdr:rowOff>9525</xdr:rowOff>
    </xdr:from>
    <xdr:to>
      <xdr:col>1</xdr:col>
      <xdr:colOff>593435</xdr:colOff>
      <xdr:row>5389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5478</xdr:row>
      <xdr:rowOff>161925</xdr:rowOff>
    </xdr:from>
    <xdr:to>
      <xdr:col>1</xdr:col>
      <xdr:colOff>541238</xdr:colOff>
      <xdr:row>5479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5533</xdr:row>
      <xdr:rowOff>0</xdr:rowOff>
    </xdr:from>
    <xdr:to>
      <xdr:col>1</xdr:col>
      <xdr:colOff>623534</xdr:colOff>
      <xdr:row>5533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5335</xdr:row>
      <xdr:rowOff>9525</xdr:rowOff>
    </xdr:from>
    <xdr:to>
      <xdr:col>1</xdr:col>
      <xdr:colOff>593435</xdr:colOff>
      <xdr:row>5335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5295</xdr:row>
      <xdr:rowOff>9525</xdr:rowOff>
    </xdr:from>
    <xdr:to>
      <xdr:col>1</xdr:col>
      <xdr:colOff>593435</xdr:colOff>
      <xdr:row>5295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5574</xdr:row>
      <xdr:rowOff>0</xdr:rowOff>
    </xdr:from>
    <xdr:to>
      <xdr:col>1</xdr:col>
      <xdr:colOff>474563</xdr:colOff>
      <xdr:row>5574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1082</xdr:row>
      <xdr:rowOff>180975</xdr:rowOff>
    </xdr:from>
    <xdr:to>
      <xdr:col>1</xdr:col>
      <xdr:colOff>4476750</xdr:colOff>
      <xdr:row>1085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1118</xdr:row>
      <xdr:rowOff>180975</xdr:rowOff>
    </xdr:from>
    <xdr:to>
      <xdr:col>1</xdr:col>
      <xdr:colOff>4476750</xdr:colOff>
      <xdr:row>1121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1190</xdr:row>
      <xdr:rowOff>180975</xdr:rowOff>
    </xdr:from>
    <xdr:to>
      <xdr:col>1</xdr:col>
      <xdr:colOff>4476750</xdr:colOff>
      <xdr:row>1193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1154</xdr:row>
      <xdr:rowOff>180975</xdr:rowOff>
    </xdr:from>
    <xdr:to>
      <xdr:col>1</xdr:col>
      <xdr:colOff>4476750</xdr:colOff>
      <xdr:row>1157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1229</xdr:row>
      <xdr:rowOff>72118</xdr:rowOff>
    </xdr:from>
    <xdr:to>
      <xdr:col>1</xdr:col>
      <xdr:colOff>3333751</xdr:colOff>
      <xdr:row>1230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73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29"/>
  <sheetViews>
    <sheetView tabSelected="1" zoomScale="70" zoomScaleNormal="70" workbookViewId="0">
      <selection activeCell="J11" sqref="J11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0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30</v>
      </c>
      <c r="C3" s="81"/>
      <c r="D3" s="81"/>
      <c r="E3" s="81"/>
      <c r="F3" s="81"/>
      <c r="G3" s="81"/>
      <c r="H3" s="81"/>
      <c r="I3" s="81"/>
    </row>
    <row r="4" spans="1:13" ht="26.25">
      <c r="A4" s="49"/>
      <c r="B4" s="82" t="s">
        <v>37</v>
      </c>
      <c r="C4" s="82"/>
      <c r="D4" s="82"/>
      <c r="E4" s="82"/>
      <c r="F4" s="82"/>
      <c r="G4" s="82"/>
      <c r="H4" s="82"/>
      <c r="I4" s="82"/>
    </row>
    <row r="5" spans="1:13" ht="15.75">
      <c r="A5" s="72"/>
      <c r="B5" s="72"/>
      <c r="C5" s="72"/>
      <c r="D5" s="72"/>
      <c r="E5" s="72"/>
      <c r="F5" s="72"/>
      <c r="G5" s="72"/>
      <c r="H5" s="72"/>
      <c r="I5" s="72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4" t="s">
        <v>23</v>
      </c>
      <c r="C8" s="61"/>
      <c r="D8" s="52"/>
      <c r="E8" s="8"/>
      <c r="F8" s="8"/>
      <c r="G8" s="8"/>
      <c r="H8" s="9"/>
      <c r="I8" s="10"/>
    </row>
    <row r="9" spans="1:13" s="60" customFormat="1" ht="69" customHeight="1">
      <c r="A9" s="56">
        <v>1</v>
      </c>
      <c r="B9" s="78" t="s">
        <v>28</v>
      </c>
      <c r="C9" s="79"/>
      <c r="D9" s="57">
        <v>1</v>
      </c>
      <c r="E9" s="56" t="s">
        <v>22</v>
      </c>
      <c r="F9" s="56" t="s">
        <v>10</v>
      </c>
      <c r="G9" s="58">
        <v>17182000</v>
      </c>
      <c r="H9" s="58">
        <f>+G9*D9</f>
        <v>17182000</v>
      </c>
      <c r="I9" s="59"/>
      <c r="M9" s="60">
        <f>280000/6</f>
        <v>46666.666666666664</v>
      </c>
    </row>
    <row r="10" spans="1:13" s="60" customFormat="1" ht="32.25" customHeight="1">
      <c r="A10" s="56">
        <f>+A9+1</f>
        <v>2</v>
      </c>
      <c r="B10" s="78" t="s">
        <v>34</v>
      </c>
      <c r="C10" s="79"/>
      <c r="D10" s="57">
        <v>1</v>
      </c>
      <c r="E10" s="56" t="s">
        <v>22</v>
      </c>
      <c r="F10" s="56" t="s">
        <v>10</v>
      </c>
      <c r="G10" s="58">
        <v>6103350</v>
      </c>
      <c r="H10" s="58">
        <f>+G10*D10</f>
        <v>6103350</v>
      </c>
      <c r="I10" s="59"/>
    </row>
    <row r="11" spans="1:13" s="60" customFormat="1" ht="18" customHeight="1">
      <c r="A11" s="56">
        <f>+A10+1</f>
        <v>3</v>
      </c>
      <c r="B11" s="78" t="s">
        <v>33</v>
      </c>
      <c r="C11" s="79"/>
      <c r="D11" s="57">
        <v>1</v>
      </c>
      <c r="E11" s="56" t="s">
        <v>20</v>
      </c>
      <c r="F11" s="56" t="s">
        <v>10</v>
      </c>
      <c r="G11" s="58">
        <v>200000</v>
      </c>
      <c r="H11" s="58">
        <f t="shared" ref="H11" si="0">+G11*D11</f>
        <v>200000</v>
      </c>
      <c r="I11" s="59"/>
      <c r="K11" s="60">
        <f>24*3*2</f>
        <v>144</v>
      </c>
    </row>
    <row r="12" spans="1:13" s="60" customFormat="1" ht="18" customHeight="1">
      <c r="A12" s="11"/>
      <c r="B12" s="78"/>
      <c r="C12" s="79"/>
      <c r="D12" s="57"/>
      <c r="E12" s="56"/>
      <c r="F12" s="56"/>
      <c r="G12" s="58"/>
      <c r="H12" s="58"/>
      <c r="I12" s="59"/>
    </row>
    <row r="13" spans="1:13" ht="15.75">
      <c r="A13" s="38"/>
      <c r="B13" s="42"/>
      <c r="C13" s="62"/>
      <c r="D13" s="13"/>
      <c r="E13" s="11"/>
      <c r="F13" s="11"/>
      <c r="G13" s="12"/>
      <c r="H13" s="39"/>
      <c r="I13" s="40">
        <f>SUM(H9:H13)</f>
        <v>23485350</v>
      </c>
    </row>
    <row r="14" spans="1:13" ht="15.75">
      <c r="A14" s="17" t="s">
        <v>11</v>
      </c>
      <c r="B14" s="64" t="s">
        <v>12</v>
      </c>
      <c r="C14" s="61"/>
      <c r="D14" s="52"/>
      <c r="E14" s="53"/>
      <c r="F14" s="53"/>
      <c r="G14" s="54"/>
      <c r="H14" s="12"/>
      <c r="I14" s="51"/>
      <c r="K14" s="1">
        <f>21*3*2</f>
        <v>126</v>
      </c>
    </row>
    <row r="15" spans="1:13" s="60" customFormat="1" ht="57" customHeight="1">
      <c r="A15" s="74">
        <v>1</v>
      </c>
      <c r="B15" s="78" t="s">
        <v>29</v>
      </c>
      <c r="C15" s="79"/>
      <c r="D15" s="57">
        <v>1</v>
      </c>
      <c r="E15" s="56" t="s">
        <v>20</v>
      </c>
      <c r="F15" s="56" t="s">
        <v>20</v>
      </c>
      <c r="G15" s="75">
        <v>1500000</v>
      </c>
      <c r="H15" s="75">
        <f>G15*D15</f>
        <v>1500000</v>
      </c>
      <c r="I15" s="59"/>
    </row>
    <row r="16" spans="1:13" ht="15.75">
      <c r="A16" s="19"/>
      <c r="B16" s="65"/>
      <c r="C16" s="63"/>
      <c r="D16" s="20"/>
      <c r="E16" s="11"/>
      <c r="F16" s="11"/>
      <c r="G16" s="18"/>
      <c r="H16" s="18"/>
      <c r="I16" s="33">
        <f>SUM(H15:H15)</f>
        <v>1500000</v>
      </c>
    </row>
    <row r="17" spans="1:9" ht="15.75">
      <c r="A17" s="21"/>
      <c r="B17" s="14"/>
      <c r="C17" s="14"/>
      <c r="D17" s="67"/>
      <c r="E17" s="22"/>
      <c r="F17" s="35"/>
      <c r="G17" s="35" t="s">
        <v>13</v>
      </c>
      <c r="H17" s="37"/>
      <c r="I17" s="34">
        <f>I13+I16</f>
        <v>24985350</v>
      </c>
    </row>
    <row r="18" spans="1:9" ht="15.75">
      <c r="A18" s="42"/>
      <c r="B18" s="43"/>
      <c r="C18" s="43"/>
      <c r="D18" s="44"/>
      <c r="E18" s="44"/>
      <c r="F18" s="45"/>
      <c r="G18" s="41"/>
      <c r="H18" s="50"/>
      <c r="I18" s="55"/>
    </row>
    <row r="19" spans="1:9" ht="15.75">
      <c r="A19" s="23"/>
      <c r="B19" s="24"/>
      <c r="C19" s="24"/>
      <c r="D19" s="15"/>
      <c r="E19" s="15"/>
      <c r="F19" s="16"/>
      <c r="G19" s="36"/>
      <c r="H19" s="25"/>
      <c r="I19" s="46"/>
    </row>
    <row r="20" spans="1:9" ht="15.75">
      <c r="A20" s="26"/>
      <c r="B20" s="27" t="s">
        <v>24</v>
      </c>
      <c r="C20" s="27"/>
      <c r="D20" s="68"/>
      <c r="E20" s="27"/>
      <c r="F20" s="27"/>
      <c r="G20" s="28"/>
      <c r="H20" s="47" t="s">
        <v>14</v>
      </c>
      <c r="I20" s="9">
        <f>I17</f>
        <v>24985350</v>
      </c>
    </row>
    <row r="21" spans="1:9" ht="15.75">
      <c r="A21" s="29"/>
      <c r="B21" s="66" t="s">
        <v>35</v>
      </c>
      <c r="C21" s="30"/>
      <c r="D21" s="69"/>
      <c r="E21" s="31"/>
      <c r="F21" s="31"/>
      <c r="G21" s="32"/>
      <c r="H21" s="48" t="s">
        <v>15</v>
      </c>
      <c r="I21" s="33">
        <f>ROUND(I20,-3)</f>
        <v>24985000</v>
      </c>
    </row>
    <row r="22" spans="1:9" ht="15.75">
      <c r="A22" s="2"/>
      <c r="B22" s="2"/>
      <c r="C22" s="2"/>
      <c r="D22" s="45"/>
      <c r="E22" s="2"/>
      <c r="F22" s="2"/>
      <c r="G22" s="2"/>
      <c r="H22" s="2"/>
      <c r="I22" s="3"/>
    </row>
    <row r="23" spans="1:9" ht="15.75">
      <c r="A23" s="4"/>
      <c r="B23" s="4"/>
      <c r="C23" s="4"/>
      <c r="D23" s="71"/>
      <c r="E23" s="4"/>
      <c r="F23" s="4"/>
      <c r="G23" s="4"/>
      <c r="H23" s="77" t="s">
        <v>36</v>
      </c>
      <c r="I23" s="77"/>
    </row>
    <row r="24" spans="1:9" ht="15.75">
      <c r="A24" s="77" t="s">
        <v>16</v>
      </c>
      <c r="B24" s="77"/>
      <c r="C24" s="77"/>
      <c r="D24" s="77" t="s">
        <v>17</v>
      </c>
      <c r="E24" s="77"/>
      <c r="F24" s="77"/>
      <c r="G24" s="4"/>
      <c r="H24" s="77" t="s">
        <v>18</v>
      </c>
      <c r="I24" s="77"/>
    </row>
    <row r="25" spans="1:9" ht="15.75">
      <c r="A25" s="4"/>
      <c r="B25" s="4"/>
      <c r="C25" s="4"/>
      <c r="D25" s="71"/>
      <c r="E25" s="4"/>
      <c r="F25" s="4"/>
      <c r="G25" s="4"/>
      <c r="H25" s="4"/>
      <c r="I25" s="4"/>
    </row>
    <row r="26" spans="1:9" ht="15.75">
      <c r="A26" s="4"/>
      <c r="B26" s="4"/>
      <c r="C26" s="4"/>
      <c r="D26" s="71"/>
      <c r="E26" s="4"/>
      <c r="F26" s="4"/>
      <c r="G26" s="4"/>
      <c r="H26" s="4"/>
      <c r="I26" s="4"/>
    </row>
    <row r="27" spans="1:9" ht="15.75">
      <c r="A27" s="4"/>
      <c r="B27" s="4"/>
      <c r="C27" s="4"/>
      <c r="D27" s="71"/>
      <c r="E27" s="4"/>
      <c r="F27" s="4"/>
      <c r="G27" s="4"/>
      <c r="H27" s="4"/>
      <c r="I27" s="4"/>
    </row>
    <row r="28" spans="1:9" ht="15.75">
      <c r="A28" s="76" t="s">
        <v>26</v>
      </c>
      <c r="B28" s="76"/>
      <c r="C28" s="76"/>
      <c r="D28" s="76" t="s">
        <v>31</v>
      </c>
      <c r="E28" s="76"/>
      <c r="F28" s="76"/>
      <c r="G28" s="4"/>
      <c r="H28" s="76" t="s">
        <v>27</v>
      </c>
      <c r="I28" s="76"/>
    </row>
    <row r="29" spans="1:9" ht="15.75">
      <c r="A29" s="77" t="s">
        <v>25</v>
      </c>
      <c r="B29" s="77"/>
      <c r="C29" s="77"/>
      <c r="D29" s="77" t="s">
        <v>32</v>
      </c>
      <c r="E29" s="77"/>
      <c r="F29" s="77"/>
      <c r="G29" s="4"/>
      <c r="H29" s="77" t="s">
        <v>19</v>
      </c>
      <c r="I29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H23:I23"/>
    <mergeCell ref="A24:C24"/>
    <mergeCell ref="D24:F24"/>
    <mergeCell ref="H24:I24"/>
    <mergeCell ref="B11:C12"/>
    <mergeCell ref="B15:C15"/>
    <mergeCell ref="B10:C10"/>
    <mergeCell ref="A28:C28"/>
    <mergeCell ref="D28:F28"/>
    <mergeCell ref="H28:I28"/>
    <mergeCell ref="A29:C29"/>
    <mergeCell ref="D29:F29"/>
    <mergeCell ref="H29:I2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2019-01-30T02:46:20Z</cp:lastPrinted>
  <dcterms:created xsi:type="dcterms:W3CDTF">2012-03-21T04:38:16Z</dcterms:created>
  <dcterms:modified xsi:type="dcterms:W3CDTF">2019-01-30T02:48:32Z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