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 tabRatio="734"/>
  </bookViews>
  <sheets>
    <sheet name="rab 2018" sheetId="8" r:id="rId1"/>
  </sheets>
  <definedNames>
    <definedName name="_xlnm.Print_Area" localSheetId="0">'rab 2018'!$A$2:$I$25</definedName>
  </definedNames>
  <calcPr calcId="125725"/>
</workbook>
</file>

<file path=xl/calcChain.xml><?xml version="1.0" encoding="utf-8"?>
<calcChain xmlns="http://schemas.openxmlformats.org/spreadsheetml/2006/main">
  <c r="K9" i="8"/>
  <c r="G9" l="1"/>
  <c r="H9" s="1"/>
  <c r="H12"/>
  <c r="I13" s="1"/>
  <c r="I10" l="1"/>
  <c r="I14" l="1"/>
  <c r="I16" s="1"/>
  <c r="I17" s="1"/>
  <c r="K13" s="1"/>
  <c r="K11"/>
</calcChain>
</file>

<file path=xl/sharedStrings.xml><?xml version="1.0" encoding="utf-8"?>
<sst xmlns="http://schemas.openxmlformats.org/spreadsheetml/2006/main" count="41" uniqueCount="38">
  <si>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</si>
  <si>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</si>
  <si>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</si>
  <si>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</si>
  <si>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</si>
  <si>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</si>
  <si>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</si>
  <si>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</si>
  <si>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</si>
  <si>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</si>
  <si>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</si>
  <si>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</si>
  <si>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</si>
  <si>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</si>
  <si>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</si>
  <si>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</si>
  <si>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</si>
  <si>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</si>
  <si>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</si>
  <si>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Ls</t>
  </si>
  <si>
    <t>Disahkan oleh :</t>
  </si>
  <si>
    <t>MATERIAL</t>
  </si>
  <si>
    <t>bh</t>
  </si>
  <si>
    <t xml:space="preserve">Terbilang : </t>
  </si>
  <si>
    <t>LOKASI</t>
  </si>
  <si>
    <t xml:space="preserve">RENCANA ANGGARAN BIAYA </t>
  </si>
  <si>
    <t>Kadiv. Perencanaan Air Minum</t>
  </si>
  <si>
    <t>Abdi Sucipto</t>
  </si>
  <si>
    <t>Julfan Fadhli</t>
  </si>
  <si>
    <t xml:space="preserve">PEKERJAAN </t>
  </si>
  <si>
    <t xml:space="preserve">Kit. Display PMAG50 SEA
Ordercode:  50101831
</t>
  </si>
  <si>
    <t>Biaya Pemasangan, Resetting</t>
  </si>
  <si>
    <t>:  BOOSTER PUMP CEMARA</t>
  </si>
  <si>
    <t>:  PERBAIKAN DISPLAY FLOWMETER OUTLET</t>
  </si>
  <si>
    <t>Enam belas juta enam ratus empat puluh enam ribu rupiah</t>
  </si>
  <si>
    <t>Medan,     Januari 2019</t>
  </si>
  <si>
    <t>Muhri Fepri Iswanto</t>
  </si>
  <si>
    <t>Kadiv. Transmisi Distribusi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</si>
</sst>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28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5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165" fontId="20" fillId="0" borderId="11" xfId="28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1" xfId="28" applyFont="1" applyBorder="1" applyAlignment="1">
      <alignment horizontal="center"/>
    </xf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43" fontId="20" fillId="0" borderId="11" xfId="0" applyNumberFormat="1" applyFont="1" applyBorder="1"/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0" fontId="20" fillId="0" borderId="19" xfId="0" applyFont="1" applyBorder="1"/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18" fillId="0" borderId="11" xfId="28" applyNumberFormat="1" applyFont="1" applyBorder="1"/>
    <xf numFmtId="43" fontId="27" fillId="0" borderId="0" xfId="28" applyFont="1"/>
    <xf numFmtId="43" fontId="20" fillId="0" borderId="13" xfId="28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5201</xdr:row>
      <xdr:rowOff>9525</xdr:rowOff>
    </xdr:from>
    <xdr:to>
      <xdr:col>1</xdr:col>
      <xdr:colOff>595975</xdr:colOff>
      <xdr:row>5201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5290</xdr:row>
      <xdr:rowOff>161925</xdr:rowOff>
    </xdr:from>
    <xdr:to>
      <xdr:col>1</xdr:col>
      <xdr:colOff>543778</xdr:colOff>
      <xdr:row>5291</xdr:row>
      <xdr:rowOff>31426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5345</xdr:row>
      <xdr:rowOff>0</xdr:rowOff>
    </xdr:from>
    <xdr:to>
      <xdr:col>1</xdr:col>
      <xdr:colOff>628614</xdr:colOff>
      <xdr:row>5345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5147</xdr:row>
      <xdr:rowOff>9525</xdr:rowOff>
    </xdr:from>
    <xdr:to>
      <xdr:col>1</xdr:col>
      <xdr:colOff>595975</xdr:colOff>
      <xdr:row>5147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5107</xdr:row>
      <xdr:rowOff>9525</xdr:rowOff>
    </xdr:from>
    <xdr:to>
      <xdr:col>1</xdr:col>
      <xdr:colOff>595975</xdr:colOff>
      <xdr:row>5107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5386</xdr:row>
      <xdr:rowOff>0</xdr:rowOff>
    </xdr:from>
    <xdr:to>
      <xdr:col>1</xdr:col>
      <xdr:colOff>477103</xdr:colOff>
      <xdr:row>5386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894</xdr:row>
      <xdr:rowOff>180975</xdr:rowOff>
    </xdr:from>
    <xdr:to>
      <xdr:col>1</xdr:col>
      <xdr:colOff>4476750</xdr:colOff>
      <xdr:row>897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930</xdr:row>
      <xdr:rowOff>180975</xdr:rowOff>
    </xdr:from>
    <xdr:to>
      <xdr:col>1</xdr:col>
      <xdr:colOff>4476750</xdr:colOff>
      <xdr:row>933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1002</xdr:row>
      <xdr:rowOff>180975</xdr:rowOff>
    </xdr:from>
    <xdr:to>
      <xdr:col>1</xdr:col>
      <xdr:colOff>4476750</xdr:colOff>
      <xdr:row>1005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966</xdr:row>
      <xdr:rowOff>180975</xdr:rowOff>
    </xdr:from>
    <xdr:to>
      <xdr:col>1</xdr:col>
      <xdr:colOff>4476750</xdr:colOff>
      <xdr:row>969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1041</xdr:row>
      <xdr:rowOff>72118</xdr:rowOff>
    </xdr:from>
    <xdr:to>
      <xdr:col>1</xdr:col>
      <xdr:colOff>3333751</xdr:colOff>
      <xdr:row>1042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"/>
  <sheetViews>
    <sheetView tabSelected="1" zoomScale="70" zoomScaleNormal="70" workbookViewId="0">
      <selection activeCell="D20" sqref="D20:G20"/>
    </sheetView>
  </sheetViews>
  <sheetFormatPr defaultRowHeight="12"/>
  <cols>
    <col min="1" max="1" width="4.5703125" style="1" customWidth="1"/>
    <col min="2" max="2" width="20" style="1" customWidth="1"/>
    <col min="3" max="3" width="20.85546875" style="1" customWidth="1"/>
    <col min="4" max="4" width="10" style="66" customWidth="1"/>
    <col min="5" max="5" width="8.5703125" style="1" customWidth="1"/>
    <col min="6" max="6" width="11" style="1" customWidth="1"/>
    <col min="7" max="7" width="15" style="1" customWidth="1"/>
    <col min="8" max="8" width="16.855468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1" ht="28.5">
      <c r="A2" s="73" t="s">
        <v>25</v>
      </c>
      <c r="B2" s="73"/>
      <c r="C2" s="73"/>
      <c r="D2" s="73"/>
      <c r="E2" s="73"/>
      <c r="F2" s="73"/>
      <c r="G2" s="73"/>
      <c r="H2" s="73"/>
      <c r="I2" s="73"/>
    </row>
    <row r="3" spans="1:11" ht="21">
      <c r="A3" s="47" t="s">
        <v>29</v>
      </c>
      <c r="B3" s="49"/>
      <c r="C3" s="74" t="s">
        <v>33</v>
      </c>
      <c r="D3" s="74"/>
      <c r="E3" s="74"/>
      <c r="F3" s="74"/>
      <c r="G3" s="74"/>
      <c r="H3" s="74"/>
      <c r="I3" s="74"/>
    </row>
    <row r="4" spans="1:11" ht="21">
      <c r="A4" s="47" t="s">
        <v>24</v>
      </c>
      <c r="B4" s="49"/>
      <c r="C4" s="75" t="s">
        <v>32</v>
      </c>
      <c r="D4" s="75"/>
      <c r="E4" s="75"/>
      <c r="F4" s="75"/>
      <c r="G4" s="75"/>
      <c r="H4" s="75"/>
      <c r="I4" s="75"/>
    </row>
    <row r="5" spans="1:11" ht="15.75">
      <c r="A5" s="68"/>
      <c r="B5" s="68"/>
      <c r="C5" s="68"/>
      <c r="D5" s="68"/>
      <c r="E5" s="68"/>
      <c r="F5" s="68"/>
      <c r="G5" s="68"/>
      <c r="H5" s="68"/>
      <c r="I5" s="68"/>
    </row>
    <row r="6" spans="1:11" ht="15.75">
      <c r="A6" s="76" t="s">
        <v>0</v>
      </c>
      <c r="B6" s="78" t="s">
        <v>1</v>
      </c>
      <c r="C6" s="79"/>
      <c r="D6" s="76" t="s">
        <v>2</v>
      </c>
      <c r="E6" s="76" t="s">
        <v>3</v>
      </c>
      <c r="F6" s="76" t="s">
        <v>4</v>
      </c>
      <c r="G6" s="5" t="s">
        <v>5</v>
      </c>
      <c r="H6" s="5" t="s">
        <v>6</v>
      </c>
      <c r="I6" s="5" t="s">
        <v>7</v>
      </c>
    </row>
    <row r="7" spans="1:11" ht="15.75">
      <c r="A7" s="77"/>
      <c r="B7" s="80"/>
      <c r="C7" s="81"/>
      <c r="D7" s="77"/>
      <c r="E7" s="77"/>
      <c r="F7" s="77"/>
      <c r="G7" s="6" t="s">
        <v>8</v>
      </c>
      <c r="H7" s="6" t="s">
        <v>8</v>
      </c>
      <c r="I7" s="6" t="s">
        <v>8</v>
      </c>
    </row>
    <row r="8" spans="1:11" ht="15.75">
      <c r="A8" s="5" t="s">
        <v>9</v>
      </c>
      <c r="B8" s="60" t="s">
        <v>21</v>
      </c>
      <c r="C8" s="57"/>
      <c r="D8" s="50"/>
      <c r="E8" s="7"/>
      <c r="F8" s="7"/>
      <c r="G8" s="7"/>
      <c r="H8" s="8"/>
      <c r="I8" s="9"/>
    </row>
    <row r="9" spans="1:11" ht="30.75" customHeight="1">
      <c r="A9" s="53">
        <v>1</v>
      </c>
      <c r="B9" s="71" t="s">
        <v>30</v>
      </c>
      <c r="C9" s="72"/>
      <c r="D9" s="54">
        <v>2</v>
      </c>
      <c r="E9" s="53" t="s">
        <v>22</v>
      </c>
      <c r="F9" s="53" t="s">
        <v>10</v>
      </c>
      <c r="G9" s="55">
        <f>6430000*1.1</f>
        <v>7073000.0000000009</v>
      </c>
      <c r="H9" s="55">
        <f>+G9*D9</f>
        <v>14146000.000000002</v>
      </c>
      <c r="I9" s="56"/>
      <c r="K9" s="1">
        <f>6430+1500</f>
        <v>7930</v>
      </c>
    </row>
    <row r="10" spans="1:11" ht="15.75">
      <c r="A10" s="39"/>
      <c r="B10" s="42"/>
      <c r="C10" s="58"/>
      <c r="D10" s="13"/>
      <c r="E10" s="11"/>
      <c r="F10" s="11"/>
      <c r="G10" s="12"/>
      <c r="H10" s="40"/>
      <c r="I10" s="41">
        <f>SUM(H9:H10)</f>
        <v>14146000.000000002</v>
      </c>
    </row>
    <row r="11" spans="1:11" ht="15.75">
      <c r="A11" s="17" t="s">
        <v>11</v>
      </c>
      <c r="B11" s="60" t="s">
        <v>12</v>
      </c>
      <c r="C11" s="57"/>
      <c r="D11" s="50"/>
      <c r="E11" s="51"/>
      <c r="F11" s="51"/>
      <c r="G11" s="52"/>
      <c r="H11" s="12"/>
      <c r="I11" s="48"/>
      <c r="K11" s="1">
        <f>6430000-I10</f>
        <v>-7716000.0000000019</v>
      </c>
    </row>
    <row r="12" spans="1:11" ht="15.75">
      <c r="A12" s="20">
        <v>1</v>
      </c>
      <c r="B12" s="42" t="s">
        <v>31</v>
      </c>
      <c r="C12" s="58"/>
      <c r="D12" s="10">
        <v>1</v>
      </c>
      <c r="E12" s="11" t="s">
        <v>19</v>
      </c>
      <c r="F12" s="11" t="s">
        <v>19</v>
      </c>
      <c r="G12" s="18">
        <v>2500000</v>
      </c>
      <c r="H12" s="18">
        <f>G12*D12</f>
        <v>2500000</v>
      </c>
      <c r="I12" s="19"/>
    </row>
    <row r="13" spans="1:11" ht="15.75">
      <c r="A13" s="20"/>
      <c r="B13" s="61"/>
      <c r="C13" s="59"/>
      <c r="D13" s="21"/>
      <c r="E13" s="11"/>
      <c r="F13" s="11"/>
      <c r="G13" s="18"/>
      <c r="H13" s="18"/>
      <c r="I13" s="34">
        <f>SUM(H12:H12)</f>
        <v>2500000</v>
      </c>
      <c r="K13" s="1">
        <f>7500000-I17</f>
        <v>-9146000</v>
      </c>
    </row>
    <row r="14" spans="1:11" ht="15.75">
      <c r="A14" s="22"/>
      <c r="B14" s="14"/>
      <c r="C14" s="14"/>
      <c r="D14" s="63"/>
      <c r="E14" s="23"/>
      <c r="F14" s="36"/>
      <c r="G14" s="36" t="s">
        <v>13</v>
      </c>
      <c r="H14" s="38"/>
      <c r="I14" s="35">
        <f>I10+I13</f>
        <v>16646000.000000002</v>
      </c>
    </row>
    <row r="15" spans="1:11" ht="15.75">
      <c r="A15" s="24"/>
      <c r="B15" s="25"/>
      <c r="C15" s="25"/>
      <c r="D15" s="15"/>
      <c r="E15" s="15"/>
      <c r="F15" s="16"/>
      <c r="G15" s="37"/>
      <c r="H15" s="26"/>
      <c r="I15" s="44"/>
    </row>
    <row r="16" spans="1:11" ht="15.75">
      <c r="A16" s="27"/>
      <c r="B16" s="28" t="s">
        <v>23</v>
      </c>
      <c r="C16" s="28"/>
      <c r="D16" s="64"/>
      <c r="E16" s="28"/>
      <c r="F16" s="28"/>
      <c r="G16" s="29"/>
      <c r="H16" s="45" t="s">
        <v>14</v>
      </c>
      <c r="I16" s="8">
        <f>I14</f>
        <v>16646000.000000002</v>
      </c>
    </row>
    <row r="17" spans="1:9" ht="15.75">
      <c r="A17" s="30"/>
      <c r="B17" s="62" t="s">
        <v>34</v>
      </c>
      <c r="C17" s="31"/>
      <c r="D17" s="65"/>
      <c r="E17" s="32"/>
      <c r="F17" s="32"/>
      <c r="G17" s="33"/>
      <c r="H17" s="46" t="s">
        <v>15</v>
      </c>
      <c r="I17" s="34">
        <f>ROUND(I16,-3)</f>
        <v>16646000</v>
      </c>
    </row>
    <row r="18" spans="1:9" ht="15.75">
      <c r="A18" s="2"/>
      <c r="B18" s="2"/>
      <c r="C18" s="2"/>
      <c r="D18" s="43"/>
      <c r="E18" s="2"/>
      <c r="F18" s="2"/>
      <c r="G18" s="2"/>
      <c r="H18" s="2"/>
      <c r="I18" s="3"/>
    </row>
    <row r="19" spans="1:9" ht="15.75">
      <c r="A19" s="4"/>
      <c r="B19" s="4"/>
      <c r="C19" s="4"/>
      <c r="D19" s="67"/>
      <c r="E19" s="4"/>
      <c r="F19" s="4"/>
      <c r="G19" s="4"/>
      <c r="H19" s="69" t="s">
        <v>35</v>
      </c>
      <c r="I19" s="69"/>
    </row>
    <row r="20" spans="1:9" ht="15.75">
      <c r="A20" s="69" t="s">
        <v>20</v>
      </c>
      <c r="B20" s="69"/>
      <c r="C20" s="69"/>
      <c r="D20" s="69" t="s">
        <v>16</v>
      </c>
      <c r="E20" s="69"/>
      <c r="F20" s="69"/>
      <c r="G20" s="69"/>
      <c r="H20" s="69" t="s">
        <v>17</v>
      </c>
      <c r="I20" s="69"/>
    </row>
    <row r="21" spans="1:9" ht="15.75">
      <c r="A21" s="4"/>
      <c r="B21" s="4"/>
      <c r="C21" s="4"/>
      <c r="D21" s="67"/>
      <c r="E21" s="4"/>
      <c r="F21" s="4"/>
      <c r="G21" s="4"/>
      <c r="H21" s="4"/>
      <c r="I21" s="4"/>
    </row>
    <row r="22" spans="1:9" ht="15.75">
      <c r="A22" s="4"/>
      <c r="B22" s="4"/>
      <c r="C22" s="4"/>
      <c r="D22" s="67"/>
      <c r="E22" s="4"/>
      <c r="F22" s="4"/>
      <c r="G22" s="4"/>
      <c r="H22" s="4"/>
      <c r="I22" s="4"/>
    </row>
    <row r="23" spans="1:9" ht="15.75">
      <c r="A23" s="4"/>
      <c r="B23" s="4"/>
      <c r="C23" s="4"/>
      <c r="D23" s="67"/>
      <c r="E23" s="4"/>
      <c r="F23" s="4"/>
      <c r="G23" s="4"/>
      <c r="H23" s="4"/>
      <c r="I23" s="4"/>
    </row>
    <row r="24" spans="1:9" ht="15.75">
      <c r="A24" s="70" t="s">
        <v>27</v>
      </c>
      <c r="B24" s="70"/>
      <c r="C24" s="70"/>
      <c r="D24" s="70" t="s">
        <v>36</v>
      </c>
      <c r="E24" s="70"/>
      <c r="F24" s="70"/>
      <c r="G24" s="70"/>
      <c r="H24" s="70" t="s">
        <v>28</v>
      </c>
      <c r="I24" s="70"/>
    </row>
    <row r="25" spans="1:9" ht="15.75">
      <c r="A25" s="69" t="s">
        <v>26</v>
      </c>
      <c r="B25" s="69"/>
      <c r="C25" s="69"/>
      <c r="D25" s="69" t="s">
        <v>37</v>
      </c>
      <c r="E25" s="69"/>
      <c r="F25" s="69"/>
      <c r="G25" s="69"/>
      <c r="H25" s="69" t="s">
        <v>18</v>
      </c>
      <c r="I25" s="69"/>
    </row>
  </sheetData>
  <mergeCells count="19">
    <mergeCell ref="B9:C9"/>
    <mergeCell ref="A2:I2"/>
    <mergeCell ref="C3:I3"/>
    <mergeCell ref="C4:I4"/>
    <mergeCell ref="A6:A7"/>
    <mergeCell ref="B6:C7"/>
    <mergeCell ref="D6:D7"/>
    <mergeCell ref="E6:E7"/>
    <mergeCell ref="F6:F7"/>
    <mergeCell ref="A25:C25"/>
    <mergeCell ref="D25:G25"/>
    <mergeCell ref="H25:I25"/>
    <mergeCell ref="H19:I19"/>
    <mergeCell ref="A20:C20"/>
    <mergeCell ref="D20:G20"/>
    <mergeCell ref="H20:I20"/>
    <mergeCell ref="A24:C24"/>
    <mergeCell ref="D24:G24"/>
    <mergeCell ref="H24:I24"/>
  </mergeCells>
  <printOptions horizontalCentered="1"/>
  <pageMargins left="0.43" right="0.63" top="0.82" bottom="0.55118110236220474" header="1.7716535433070868" footer="0.74803149606299213"/>
  <pageSetup paperSize="5" scale="77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rab 2018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2019-01-16T09:08:21Z</cp:lastPrinted>
  <dcterms:created xsi:type="dcterms:W3CDTF">2012-03-21T04:38:16Z</dcterms:created>
  <dcterms:modified xsi:type="dcterms:W3CDTF">2019-01-16T09:22:43Z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