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 Koneksi Inet Menara" sheetId="13" r:id="rId1"/>
    <sheet name="rab 2018" sheetId="8" r:id="rId2"/>
  </sheets>
  <definedNames>
    <definedName name="_xlnm.Print_Area" localSheetId="0">'AlDas Koneksi Inet Menara'!$C$1:$S$190</definedName>
    <definedName name="_xlnm.Print_Area" localSheetId="1">'rab 2018'!$A$2:$I$37</definedName>
  </definedNames>
  <calcPr calcId="124519"/>
</workbook>
</file>

<file path=xl/calcChain.xml><?xml version="1.0" encoding="utf-8"?>
<calcChain xmlns="http://schemas.openxmlformats.org/spreadsheetml/2006/main">
  <c r="K15" i="8"/>
  <c r="H15"/>
  <c r="K16"/>
  <c r="H16"/>
  <c r="A16"/>
  <c r="H22"/>
  <c r="I23" s="1"/>
  <c r="K21"/>
  <c r="K18"/>
  <c r="H18"/>
  <c r="K17"/>
  <c r="H17"/>
  <c r="H14"/>
  <c r="H13"/>
  <c r="K12"/>
  <c r="H12"/>
  <c r="H11"/>
  <c r="H10"/>
  <c r="A10"/>
  <c r="A11" s="1"/>
  <c r="A12" s="1"/>
  <c r="A13" s="1"/>
  <c r="A14" s="1"/>
  <c r="A17" s="1"/>
  <c r="A18" s="1"/>
  <c r="M9"/>
  <c r="H9"/>
  <c r="A15" l="1"/>
  <c r="I20"/>
  <c r="I24" s="1"/>
  <c r="I27" s="1"/>
  <c r="I28" s="1"/>
</calcChain>
</file>

<file path=xl/sharedStrings.xml><?xml version="1.0" encoding="utf-8"?>
<sst xmlns="http://schemas.openxmlformats.org/spreadsheetml/2006/main" count="66" uniqueCount="47">
  <si>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</si>
  <si>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</si>
  <si>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</si>
  <si>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</si>
  <si>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</si>
  <si>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</si>
  <si>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</si>
  <si>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</si>
  <si>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</si>
  <si>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</si>
  <si>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</si>
  <si>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</si>
  <si>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</si>
  <si>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</si>
  <si>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</si>
  <si>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</si>
  <si>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</si>
  <si>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</si>
  <si>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</si>
  <si>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</si>
  <si>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</si>
  <si>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m</t>
  </si>
  <si>
    <t>RENCANA ANGGARAN BIAYA PEKERJAAN</t>
  </si>
  <si>
    <t>unit</t>
  </si>
  <si>
    <t>MATERIAL</t>
  </si>
  <si>
    <t>titik</t>
  </si>
  <si>
    <t xml:space="preserve">Terbilang : </t>
  </si>
  <si>
    <t>Kadiv. Perencanaan Air Minum</t>
  </si>
  <si>
    <t>Abdi Sucipto</t>
  </si>
  <si>
    <t>Julfan Fadhli</t>
  </si>
  <si>
    <t>PEMASANGAN PERANGKAT KONEKSI INTERNET</t>
  </si>
  <si>
    <t>LOKASI: BOOSTER MENARA</t>
  </si>
  <si>
    <t>Ubiquity Bullet M2HP 2.4 GHz 600mW</t>
  </si>
  <si>
    <t>Jasa instalasi wireless akses point</t>
  </si>
  <si>
    <t>TP-Link CPE220</t>
  </si>
  <si>
    <t>Asesoris pemasangan (fisher, kabel ties, RJ45, paku klem kabel)</t>
  </si>
  <si>
    <t>TP Link Antenna 2415 D</t>
  </si>
  <si>
    <t>Mini Pole, tapak antenna</t>
  </si>
  <si>
    <t>Kabel STP Cat-5e</t>
  </si>
  <si>
    <t>Power Supply 24V 2A POE</t>
  </si>
  <si>
    <t xml:space="preserve">TP-LINK 300Mbps Wireless N Router TL-WR841ND </t>
  </si>
  <si>
    <t>Lima juta tiga ratus lima puluh lima ribu Rupiah</t>
  </si>
  <si>
    <t xml:space="preserve">TP-LINKUSB WIFI TL-WN821 </t>
  </si>
  <si>
    <t>TP-LINK TL-R600VPN: Gigabit Broadband VPN Router</t>
  </si>
  <si>
    <t>Medan,     Oktober 2018</t>
  </si>
  <si>
    <t>Muhri Fepri Iswanto</t>
  </si>
  <si>
    <t>Kadiv. Transmisi Distribusi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</si>
</sst>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3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sz val="16"/>
      <color indexed="8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sz val="12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31" fillId="0" borderId="0"/>
    <xf numFmtId="0" fontId="26" fillId="0" borderId="0"/>
  </cellStyleXfs>
  <cellXfs count="93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165" fontId="20" fillId="0" borderId="11" xfId="28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43" fontId="20" fillId="0" borderId="11" xfId="0" applyNumberFormat="1" applyFont="1" applyBorder="1"/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20" fillId="0" borderId="11" xfId="0" applyNumberFormat="1" applyFont="1" applyBorder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43" fontId="29" fillId="0" borderId="0" xfId="28" applyFont="1" applyAlignment="1">
      <alignment vertical="top"/>
    </xf>
    <xf numFmtId="0" fontId="26" fillId="0" borderId="0" xfId="44"/>
    <xf numFmtId="0" fontId="32" fillId="0" borderId="19" xfId="43" applyFont="1" applyFill="1" applyBorder="1" applyAlignment="1">
      <alignment horizontal="left" vertical="top" wrapText="1"/>
    </xf>
    <xf numFmtId="0" fontId="32" fillId="0" borderId="20" xfId="43" applyFont="1" applyFill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4"/>
    <cellStyle name="Normal_Sheet1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19</xdr:col>
      <xdr:colOff>133350</xdr:colOff>
      <xdr:row>37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90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19</xdr:col>
      <xdr:colOff>133350</xdr:colOff>
      <xdr:row>75</xdr:row>
      <xdr:rowOff>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7429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5396</xdr:row>
      <xdr:rowOff>9525</xdr:rowOff>
    </xdr:from>
    <xdr:to>
      <xdr:col>1</xdr:col>
      <xdr:colOff>593435</xdr:colOff>
      <xdr:row>5396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5485</xdr:row>
      <xdr:rowOff>161925</xdr:rowOff>
    </xdr:from>
    <xdr:to>
      <xdr:col>1</xdr:col>
      <xdr:colOff>541238</xdr:colOff>
      <xdr:row>5486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5540</xdr:row>
      <xdr:rowOff>0</xdr:rowOff>
    </xdr:from>
    <xdr:to>
      <xdr:col>1</xdr:col>
      <xdr:colOff>623534</xdr:colOff>
      <xdr:row>5540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5342</xdr:row>
      <xdr:rowOff>9525</xdr:rowOff>
    </xdr:from>
    <xdr:to>
      <xdr:col>1</xdr:col>
      <xdr:colOff>593435</xdr:colOff>
      <xdr:row>5342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5302</xdr:row>
      <xdr:rowOff>9525</xdr:rowOff>
    </xdr:from>
    <xdr:to>
      <xdr:col>1</xdr:col>
      <xdr:colOff>593435</xdr:colOff>
      <xdr:row>5302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5581</xdr:row>
      <xdr:rowOff>0</xdr:rowOff>
    </xdr:from>
    <xdr:to>
      <xdr:col>1</xdr:col>
      <xdr:colOff>474563</xdr:colOff>
      <xdr:row>5581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1089</xdr:row>
      <xdr:rowOff>180975</xdr:rowOff>
    </xdr:from>
    <xdr:to>
      <xdr:col>1</xdr:col>
      <xdr:colOff>4476750</xdr:colOff>
      <xdr:row>1092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1125</xdr:row>
      <xdr:rowOff>180975</xdr:rowOff>
    </xdr:from>
    <xdr:to>
      <xdr:col>1</xdr:col>
      <xdr:colOff>4476750</xdr:colOff>
      <xdr:row>1128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1197</xdr:row>
      <xdr:rowOff>180975</xdr:rowOff>
    </xdr:from>
    <xdr:to>
      <xdr:col>1</xdr:col>
      <xdr:colOff>4476750</xdr:colOff>
      <xdr:row>1200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1161</xdr:row>
      <xdr:rowOff>180975</xdr:rowOff>
    </xdr:from>
    <xdr:to>
      <xdr:col>1</xdr:col>
      <xdr:colOff>4476750</xdr:colOff>
      <xdr:row>1164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1236</xdr:row>
      <xdr:rowOff>72118</xdr:rowOff>
    </xdr:from>
    <xdr:to>
      <xdr:col>1</xdr:col>
      <xdr:colOff>3333751</xdr:colOff>
      <xdr:row>1237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220" workbookViewId="0">
      <selection activeCell="A192" sqref="A192"/>
    </sheetView>
  </sheetViews>
  <sheetFormatPr defaultRowHeight="15"/>
  <cols>
    <col min="1" max="16384" width="9.140625" style="77"/>
  </cols>
  <sheetData/>
  <pageMargins left="0.70866141732283472" right="0.70866141732283472" top="0.63" bottom="0.71" header="0.31496062992125984" footer="0.31496062992125984"/>
  <pageSetup paperSize="9" scale="4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36"/>
  <sheetViews>
    <sheetView tabSelected="1" zoomScale="70" zoomScaleNormal="70" workbookViewId="0">
      <selection activeCell="H17" sqref="H17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3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22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30</v>
      </c>
      <c r="C3" s="81"/>
      <c r="D3" s="81"/>
      <c r="E3" s="81"/>
      <c r="F3" s="81"/>
      <c r="G3" s="81"/>
      <c r="H3" s="81"/>
      <c r="I3" s="81"/>
    </row>
    <row r="4" spans="1:13" ht="26.25">
      <c r="A4" s="51"/>
      <c r="B4" s="82" t="s">
        <v>31</v>
      </c>
      <c r="C4" s="82"/>
      <c r="D4" s="82"/>
      <c r="E4" s="82"/>
      <c r="F4" s="82"/>
      <c r="G4" s="82"/>
      <c r="H4" s="82"/>
      <c r="I4" s="82"/>
    </row>
    <row r="5" spans="1:13" ht="15.75">
      <c r="A5" s="75"/>
      <c r="B5" s="75"/>
      <c r="C5" s="75"/>
      <c r="D5" s="75"/>
      <c r="E5" s="75"/>
      <c r="F5" s="75"/>
      <c r="G5" s="75"/>
      <c r="H5" s="75"/>
      <c r="I5" s="75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7" t="s">
        <v>24</v>
      </c>
      <c r="C8" s="64"/>
      <c r="D8" s="55"/>
      <c r="E8" s="8"/>
      <c r="F8" s="8"/>
      <c r="G8" s="8"/>
      <c r="H8" s="9"/>
      <c r="I8" s="10"/>
    </row>
    <row r="9" spans="1:13" s="63" customFormat="1" ht="21" customHeight="1">
      <c r="A9" s="59">
        <v>1</v>
      </c>
      <c r="B9" s="89" t="s">
        <v>32</v>
      </c>
      <c r="C9" s="90"/>
      <c r="D9" s="60">
        <v>1</v>
      </c>
      <c r="E9" s="59" t="s">
        <v>23</v>
      </c>
      <c r="F9" s="59" t="s">
        <v>10</v>
      </c>
      <c r="G9" s="61">
        <v>1380000</v>
      </c>
      <c r="H9" s="61">
        <f>+G9*D9</f>
        <v>1380000</v>
      </c>
      <c r="I9" s="62"/>
      <c r="M9" s="63">
        <f>280000/6</f>
        <v>46666.666666666664</v>
      </c>
    </row>
    <row r="10" spans="1:13" ht="15.75">
      <c r="A10" s="12">
        <f>+A9+1</f>
        <v>2</v>
      </c>
      <c r="B10" s="44" t="s">
        <v>37</v>
      </c>
      <c r="C10" s="65"/>
      <c r="D10" s="11">
        <v>2</v>
      </c>
      <c r="E10" s="12" t="s">
        <v>23</v>
      </c>
      <c r="F10" s="12" t="s">
        <v>10</v>
      </c>
      <c r="G10" s="22">
        <v>200000</v>
      </c>
      <c r="H10" s="22">
        <f>+G10*D10</f>
        <v>400000</v>
      </c>
      <c r="I10" s="53"/>
    </row>
    <row r="11" spans="1:13" ht="15.75">
      <c r="A11" s="12">
        <f t="shared" ref="A11:A18" si="0">+A10+1</f>
        <v>3</v>
      </c>
      <c r="B11" s="44" t="s">
        <v>36</v>
      </c>
      <c r="C11" s="65"/>
      <c r="D11" s="11">
        <v>1</v>
      </c>
      <c r="E11" s="12" t="s">
        <v>23</v>
      </c>
      <c r="F11" s="12" t="s">
        <v>10</v>
      </c>
      <c r="G11" s="22">
        <v>975000</v>
      </c>
      <c r="H11" s="22">
        <f>+G11*D11</f>
        <v>975000</v>
      </c>
      <c r="I11" s="53"/>
    </row>
    <row r="12" spans="1:13" ht="15.75">
      <c r="A12" s="12">
        <f t="shared" si="0"/>
        <v>4</v>
      </c>
      <c r="B12" s="44" t="s">
        <v>39</v>
      </c>
      <c r="C12" s="65"/>
      <c r="D12" s="11">
        <v>1</v>
      </c>
      <c r="E12" s="12" t="s">
        <v>23</v>
      </c>
      <c r="F12" s="12" t="s">
        <v>10</v>
      </c>
      <c r="G12" s="22">
        <v>250000</v>
      </c>
      <c r="H12" s="22">
        <f t="shared" ref="H12" si="1">+G12*D12</f>
        <v>250000</v>
      </c>
      <c r="I12" s="53"/>
      <c r="K12" s="1">
        <f>24*3*2</f>
        <v>144</v>
      </c>
    </row>
    <row r="13" spans="1:13" ht="15.75">
      <c r="A13" s="12">
        <f t="shared" si="0"/>
        <v>5</v>
      </c>
      <c r="B13" s="44" t="s">
        <v>34</v>
      </c>
      <c r="C13" s="65"/>
      <c r="D13" s="11">
        <v>1</v>
      </c>
      <c r="E13" s="12" t="s">
        <v>23</v>
      </c>
      <c r="F13" s="12" t="s">
        <v>10</v>
      </c>
      <c r="G13" s="22">
        <v>700000</v>
      </c>
      <c r="H13" s="22">
        <f>G13*D13</f>
        <v>700000</v>
      </c>
      <c r="I13" s="53"/>
    </row>
    <row r="14" spans="1:13" ht="15.75">
      <c r="A14" s="12">
        <f t="shared" si="0"/>
        <v>6</v>
      </c>
      <c r="B14" s="44" t="s">
        <v>38</v>
      </c>
      <c r="C14" s="65"/>
      <c r="D14" s="11">
        <v>60</v>
      </c>
      <c r="E14" s="12" t="s">
        <v>21</v>
      </c>
      <c r="F14" s="12" t="s">
        <v>10</v>
      </c>
      <c r="G14" s="22">
        <v>10000</v>
      </c>
      <c r="H14" s="22">
        <f>G14*D14</f>
        <v>600000</v>
      </c>
      <c r="I14" s="53"/>
    </row>
    <row r="15" spans="1:13" s="63" customFormat="1" ht="35.25" customHeight="1">
      <c r="A15" s="59">
        <f>+A12+1</f>
        <v>5</v>
      </c>
      <c r="B15" s="78" t="s">
        <v>43</v>
      </c>
      <c r="C15" s="79"/>
      <c r="D15" s="60">
        <v>2</v>
      </c>
      <c r="E15" s="59" t="s">
        <v>23</v>
      </c>
      <c r="F15" s="59" t="s">
        <v>10</v>
      </c>
      <c r="G15" s="61">
        <v>1280000</v>
      </c>
      <c r="H15" s="61">
        <f t="shared" ref="H15" si="2">+G15*D15</f>
        <v>2560000</v>
      </c>
      <c r="I15" s="62"/>
      <c r="K15" s="76">
        <f>24*10*0.5</f>
        <v>120</v>
      </c>
    </row>
    <row r="16" spans="1:13" s="63" customFormat="1" ht="20.25" customHeight="1">
      <c r="A16" s="59">
        <f>+A13+1</f>
        <v>6</v>
      </c>
      <c r="B16" s="78" t="s">
        <v>42</v>
      </c>
      <c r="C16" s="79"/>
      <c r="D16" s="60">
        <v>1</v>
      </c>
      <c r="E16" s="59" t="s">
        <v>23</v>
      </c>
      <c r="F16" s="59" t="s">
        <v>10</v>
      </c>
      <c r="G16" s="61">
        <v>150000</v>
      </c>
      <c r="H16" s="61">
        <f t="shared" ref="H16" si="3">+G16*D16</f>
        <v>150000</v>
      </c>
      <c r="I16" s="62"/>
      <c r="K16" s="76">
        <f>24*10*0.5</f>
        <v>120</v>
      </c>
    </row>
    <row r="17" spans="1:11" s="63" customFormat="1" ht="35.25" customHeight="1">
      <c r="A17" s="59">
        <f>+A14+1</f>
        <v>7</v>
      </c>
      <c r="B17" s="78" t="s">
        <v>40</v>
      </c>
      <c r="C17" s="79"/>
      <c r="D17" s="60">
        <v>1</v>
      </c>
      <c r="E17" s="59" t="s">
        <v>23</v>
      </c>
      <c r="F17" s="59" t="s">
        <v>10</v>
      </c>
      <c r="G17" s="61">
        <v>350000</v>
      </c>
      <c r="H17" s="61">
        <f t="shared" ref="H17:H18" si="4">+G17*D17</f>
        <v>350000</v>
      </c>
      <c r="I17" s="62"/>
      <c r="K17" s="76">
        <f>24*10*0.5</f>
        <v>120</v>
      </c>
    </row>
    <row r="18" spans="1:11" s="63" customFormat="1" ht="18" customHeight="1">
      <c r="A18" s="12">
        <f t="shared" si="0"/>
        <v>8</v>
      </c>
      <c r="B18" s="89" t="s">
        <v>35</v>
      </c>
      <c r="C18" s="90"/>
      <c r="D18" s="60">
        <v>1</v>
      </c>
      <c r="E18" s="59" t="s">
        <v>20</v>
      </c>
      <c r="F18" s="59" t="s">
        <v>10</v>
      </c>
      <c r="G18" s="61">
        <v>200000</v>
      </c>
      <c r="H18" s="61">
        <f t="shared" si="4"/>
        <v>200000</v>
      </c>
      <c r="I18" s="62"/>
      <c r="K18" s="63">
        <f>24*3*2</f>
        <v>144</v>
      </c>
    </row>
    <row r="19" spans="1:11" s="63" customFormat="1" ht="18" customHeight="1">
      <c r="A19" s="12"/>
      <c r="B19" s="89"/>
      <c r="C19" s="90"/>
      <c r="D19" s="60"/>
      <c r="E19" s="59"/>
      <c r="F19" s="59"/>
      <c r="G19" s="61"/>
      <c r="H19" s="61"/>
      <c r="I19" s="62"/>
    </row>
    <row r="20" spans="1:11" ht="15.75">
      <c r="A20" s="40"/>
      <c r="B20" s="44"/>
      <c r="C20" s="65"/>
      <c r="D20" s="14"/>
      <c r="E20" s="12"/>
      <c r="F20" s="12"/>
      <c r="G20" s="13"/>
      <c r="H20" s="41"/>
      <c r="I20" s="42">
        <f>SUM(H9:H20)</f>
        <v>7565000</v>
      </c>
    </row>
    <row r="21" spans="1:11" ht="15.75">
      <c r="A21" s="18" t="s">
        <v>11</v>
      </c>
      <c r="B21" s="67" t="s">
        <v>12</v>
      </c>
      <c r="C21" s="64"/>
      <c r="D21" s="55"/>
      <c r="E21" s="56"/>
      <c r="F21" s="56"/>
      <c r="G21" s="57"/>
      <c r="H21" s="13"/>
      <c r="I21" s="54"/>
      <c r="K21" s="1">
        <f>21*3*2</f>
        <v>126</v>
      </c>
    </row>
    <row r="22" spans="1:11" ht="15.75">
      <c r="A22" s="21">
        <v>1</v>
      </c>
      <c r="B22" s="44" t="s">
        <v>33</v>
      </c>
      <c r="C22" s="65"/>
      <c r="D22" s="11">
        <v>2</v>
      </c>
      <c r="E22" s="12" t="s">
        <v>25</v>
      </c>
      <c r="F22" s="12" t="s">
        <v>20</v>
      </c>
      <c r="G22" s="19">
        <v>250000</v>
      </c>
      <c r="H22" s="19">
        <f>G22*D22</f>
        <v>500000</v>
      </c>
      <c r="I22" s="20"/>
    </row>
    <row r="23" spans="1:11" ht="15.75">
      <c r="A23" s="21"/>
      <c r="B23" s="68"/>
      <c r="C23" s="66"/>
      <c r="D23" s="22"/>
      <c r="E23" s="12"/>
      <c r="F23" s="12"/>
      <c r="G23" s="19"/>
      <c r="H23" s="19"/>
      <c r="I23" s="35">
        <f>SUM(H22:H22)</f>
        <v>500000</v>
      </c>
    </row>
    <row r="24" spans="1:11" ht="15.75">
      <c r="A24" s="23"/>
      <c r="B24" s="15"/>
      <c r="C24" s="15"/>
      <c r="D24" s="70"/>
      <c r="E24" s="24"/>
      <c r="F24" s="37"/>
      <c r="G24" s="37" t="s">
        <v>13</v>
      </c>
      <c r="H24" s="39"/>
      <c r="I24" s="36">
        <f>I20+I23</f>
        <v>8065000</v>
      </c>
    </row>
    <row r="25" spans="1:11" ht="15.75">
      <c r="A25" s="44"/>
      <c r="B25" s="45"/>
      <c r="C25" s="45"/>
      <c r="D25" s="46"/>
      <c r="E25" s="46"/>
      <c r="F25" s="47"/>
      <c r="G25" s="43"/>
      <c r="H25" s="52"/>
      <c r="I25" s="58"/>
    </row>
    <row r="26" spans="1:11" ht="15.75">
      <c r="A26" s="25"/>
      <c r="B26" s="26"/>
      <c r="C26" s="26"/>
      <c r="D26" s="16"/>
      <c r="E26" s="16"/>
      <c r="F26" s="17"/>
      <c r="G26" s="38"/>
      <c r="H26" s="27"/>
      <c r="I26" s="48"/>
    </row>
    <row r="27" spans="1:11" ht="15.75">
      <c r="A27" s="28"/>
      <c r="B27" s="29" t="s">
        <v>26</v>
      </c>
      <c r="C27" s="29"/>
      <c r="D27" s="71"/>
      <c r="E27" s="29"/>
      <c r="F27" s="29"/>
      <c r="G27" s="30"/>
      <c r="H27" s="49" t="s">
        <v>14</v>
      </c>
      <c r="I27" s="9">
        <f>I24</f>
        <v>8065000</v>
      </c>
    </row>
    <row r="28" spans="1:11" ht="15.75">
      <c r="A28" s="31"/>
      <c r="B28" s="69" t="s">
        <v>41</v>
      </c>
      <c r="C28" s="32"/>
      <c r="D28" s="72"/>
      <c r="E28" s="33"/>
      <c r="F28" s="33"/>
      <c r="G28" s="34"/>
      <c r="H28" s="50" t="s">
        <v>15</v>
      </c>
      <c r="I28" s="35">
        <f>ROUND(I27,-3)</f>
        <v>8065000</v>
      </c>
    </row>
    <row r="29" spans="1:11" ht="15.75">
      <c r="A29" s="2"/>
      <c r="B29" s="2"/>
      <c r="C29" s="2"/>
      <c r="D29" s="47"/>
      <c r="E29" s="2"/>
      <c r="F29" s="2"/>
      <c r="G29" s="2"/>
      <c r="H29" s="2"/>
      <c r="I29" s="3"/>
    </row>
    <row r="30" spans="1:11" ht="15.75">
      <c r="A30" s="4"/>
      <c r="B30" s="4"/>
      <c r="C30" s="4"/>
      <c r="D30" s="74"/>
      <c r="E30" s="4"/>
      <c r="F30" s="4"/>
      <c r="G30" s="4"/>
      <c r="H30" s="91" t="s">
        <v>44</v>
      </c>
      <c r="I30" s="91"/>
    </row>
    <row r="31" spans="1:11" ht="15.75">
      <c r="A31" s="91" t="s">
        <v>16</v>
      </c>
      <c r="B31" s="91"/>
      <c r="C31" s="91"/>
      <c r="D31" s="91" t="s">
        <v>17</v>
      </c>
      <c r="E31" s="91"/>
      <c r="F31" s="91"/>
      <c r="G31" s="4"/>
      <c r="H31" s="91" t="s">
        <v>18</v>
      </c>
      <c r="I31" s="91"/>
    </row>
    <row r="32" spans="1:11" ht="15.75">
      <c r="A32" s="4"/>
      <c r="B32" s="4"/>
      <c r="C32" s="4"/>
      <c r="D32" s="74"/>
      <c r="E32" s="4"/>
      <c r="F32" s="4"/>
      <c r="G32" s="4"/>
      <c r="H32" s="4"/>
      <c r="I32" s="4"/>
    </row>
    <row r="33" spans="1:9" ht="15.75">
      <c r="A33" s="4"/>
      <c r="B33" s="4"/>
      <c r="C33" s="4"/>
      <c r="D33" s="74"/>
      <c r="E33" s="4"/>
      <c r="F33" s="4"/>
      <c r="G33" s="4"/>
      <c r="H33" s="4"/>
      <c r="I33" s="4"/>
    </row>
    <row r="34" spans="1:9" ht="15.75">
      <c r="A34" s="4"/>
      <c r="B34" s="4"/>
      <c r="C34" s="4"/>
      <c r="D34" s="74"/>
      <c r="E34" s="4"/>
      <c r="F34" s="4"/>
      <c r="G34" s="4"/>
      <c r="H34" s="4"/>
      <c r="I34" s="4"/>
    </row>
    <row r="35" spans="1:9" ht="15.75">
      <c r="A35" s="92" t="s">
        <v>28</v>
      </c>
      <c r="B35" s="92"/>
      <c r="C35" s="92"/>
      <c r="D35" s="92" t="s">
        <v>45</v>
      </c>
      <c r="E35" s="92"/>
      <c r="F35" s="92"/>
      <c r="G35" s="4"/>
      <c r="H35" s="92" t="s">
        <v>29</v>
      </c>
      <c r="I35" s="92"/>
    </row>
    <row r="36" spans="1:9" ht="15.75">
      <c r="A36" s="91" t="s">
        <v>27</v>
      </c>
      <c r="B36" s="91"/>
      <c r="C36" s="91"/>
      <c r="D36" s="91" t="s">
        <v>46</v>
      </c>
      <c r="E36" s="91"/>
      <c r="F36" s="91"/>
      <c r="G36" s="4"/>
      <c r="H36" s="91" t="s">
        <v>19</v>
      </c>
      <c r="I36" s="91"/>
    </row>
  </sheetData>
  <mergeCells count="23">
    <mergeCell ref="A35:C35"/>
    <mergeCell ref="D35:F35"/>
    <mergeCell ref="H35:I35"/>
    <mergeCell ref="A36:C36"/>
    <mergeCell ref="D36:F36"/>
    <mergeCell ref="H36:I36"/>
    <mergeCell ref="H30:I30"/>
    <mergeCell ref="A31:C31"/>
    <mergeCell ref="D31:F31"/>
    <mergeCell ref="H31:I31"/>
    <mergeCell ref="B18:C19"/>
    <mergeCell ref="B17:C17"/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6:C16"/>
    <mergeCell ref="B15:C15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 Koneksi Inet Menara</vt:lpstr>
      <vt:lpstr>rab 2018</vt:lpstr>
      <vt:lpstr>'AlDas Koneksi Inet Menara'!Print_Area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2018-09-26T03:17:25Z</cp:lastPrinted>
  <dcterms:created xsi:type="dcterms:W3CDTF">2012-03-21T04:38:16Z</dcterms:created>
  <dcterms:modified xsi:type="dcterms:W3CDTF">2018-10-02T07:06:19Z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