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G14" i="8"/>
  <c r="H14" s="1"/>
  <c r="A11"/>
  <c r="A12" s="1"/>
  <c r="A13" s="1"/>
  <c r="A14" s="1"/>
  <c r="A15" s="1"/>
  <c r="A16" s="1"/>
  <c r="A10"/>
  <c r="N14"/>
  <c r="N13"/>
  <c r="H13"/>
  <c r="N12"/>
  <c r="H12"/>
  <c r="N15"/>
  <c r="H15"/>
  <c r="G14" i="15"/>
  <c r="AN35" i="14"/>
  <c r="AN32"/>
  <c r="AC32"/>
  <c r="AC35" l="1"/>
  <c r="R39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<sst xmlns="http://schemas.openxmlformats.org/spreadsheetml/2006/main" count="79" uniqueCount="58">
  <si>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</si>
  <si>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</si>
  <si>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</si>
  <si>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</si>
  <si>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</si>
  <si>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</si>
  <si>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</si>
  <si>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</si>
  <si>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</si>
  <si>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</si>
  <si>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</si>
  <si>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</si>
  <si>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</si>
  <si>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</si>
  <si>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</si>
  <si>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</si>
  <si>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</si>
  <si>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</si>
  <si>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</si>
  <si>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</si>
  <si>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</si>
  <si>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</si>
  <si>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</si>
  <si>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</si>
  <si>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</si>
  <si>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</si>
  <si>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</si>
  <si>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</si>
  <si>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</si>
  <si>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</si>
  <si>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</si>
  <si>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</si>
  <si>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</si>
  <si>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</si>
  <si>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</si>
  <si>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</si>
  <si>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</si>
  <si>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</si>
  <si>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</si>
  <si>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</si>
  <si>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</si>
  <si>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</si>
  <si>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</si>
  <si>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</si>
  <si>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</si>
  <si>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</si>
  <si>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</si>
  <si>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</si>
  <si>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</si>
  <si>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</si>
  <si>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</si>
  <si>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</si>
  <si>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</si>
  <si>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</si>
  <si>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LOKASI: PANEMBAHAN</t>
  </si>
  <si>
    <t>Medan,          September 2022</t>
  </si>
  <si>
    <t>Solar Charge Controller 12v/60A</t>
  </si>
  <si>
    <t>Solar Panel 100wp monocristaline lengkap rangka dudukan dan instalasi di lokasi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</si>
</sst>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9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G14" sqref="G1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44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54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47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51</v>
      </c>
      <c r="C10" s="106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42</v>
      </c>
      <c r="C11" s="106"/>
      <c r="D11" s="64">
        <v>1</v>
      </c>
      <c r="E11" s="63" t="s">
        <v>31</v>
      </c>
      <c r="F11" s="63" t="s">
        <v>10</v>
      </c>
      <c r="G11" s="65">
        <v>250000</v>
      </c>
      <c r="H11" s="65">
        <f>G11*D11</f>
        <v>250000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52</v>
      </c>
      <c r="C12" s="106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35.25" customHeight="1">
      <c r="A13" s="63">
        <f t="shared" si="0"/>
        <v>5</v>
      </c>
      <c r="B13" s="105" t="s">
        <v>57</v>
      </c>
      <c r="C13" s="106"/>
      <c r="D13" s="64">
        <v>1</v>
      </c>
      <c r="E13" s="63" t="s">
        <v>31</v>
      </c>
      <c r="F13" s="63" t="s">
        <v>10</v>
      </c>
      <c r="G13" s="65">
        <v>1520000</v>
      </c>
      <c r="H13" s="65">
        <f>G13*D13</f>
        <v>1520000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49</v>
      </c>
      <c r="C14" s="106"/>
      <c r="D14" s="64">
        <v>5</v>
      </c>
      <c r="E14" s="63" t="s">
        <v>48</v>
      </c>
      <c r="F14" s="63" t="s">
        <v>10</v>
      </c>
      <c r="G14" s="65">
        <f>1300000/50</f>
        <v>26000</v>
      </c>
      <c r="H14" s="65">
        <f>G14*D14</f>
        <v>130000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56</v>
      </c>
      <c r="C15" s="106"/>
      <c r="D15" s="64">
        <v>1</v>
      </c>
      <c r="E15" s="63" t="s">
        <v>31</v>
      </c>
      <c r="F15" s="63" t="s">
        <v>10</v>
      </c>
      <c r="G15" s="65">
        <v>300000</v>
      </c>
      <c r="H15" s="65">
        <f>G15*D15</f>
        <v>300000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43</v>
      </c>
      <c r="C16" s="104"/>
      <c r="D16" s="64">
        <v>1</v>
      </c>
      <c r="E16" s="63" t="s">
        <v>47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18700000</v>
      </c>
      <c r="N17" s="90">
        <f>I19</f>
        <v>18700000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18700000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0</v>
      </c>
      <c r="U18" s="93">
        <f>MOD(N17,U17)</f>
        <v>700000</v>
      </c>
      <c r="V18" s="93">
        <f>MOD(N17,V17)</f>
        <v>8700000</v>
      </c>
      <c r="W18" s="93">
        <f>MOD(N17,W17)</f>
        <v>18700000</v>
      </c>
      <c r="X18" s="93">
        <f>MOD(N17,X17)</f>
        <v>18700000</v>
      </c>
    </row>
    <row r="19" spans="1:24" ht="15.75">
      <c r="A19" s="82"/>
      <c r="B19" s="83" t="str">
        <f>N25</f>
        <v>Delapan Belas  Juta Tujuh Ratus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18700000</v>
      </c>
      <c r="K19" s="1">
        <f>25000000-I19</f>
        <v>6300000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0</v>
      </c>
      <c r="U19" s="91">
        <f t="shared" si="2"/>
        <v>700000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0</v>
      </c>
      <c r="U20" s="91">
        <f t="shared" si="3"/>
        <v>7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55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/>
      </c>
      <c r="U21" s="91" t="str">
        <f>IF(U20&gt;0,CHOOSE(U20,"se","dua","tiga","empat","lima","enam","tujuh","delapan","sembilan"),"")</f>
        <v>tujuh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/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/>
      </c>
      <c r="U23" s="91" t="str">
        <f t="shared" si="4"/>
        <v xml:space="preserve">tujuh ratus </v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Tujuh Ratus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53</v>
      </c>
      <c r="E26" s="108"/>
      <c r="F26" s="108"/>
      <c r="G26" s="2"/>
      <c r="H26" s="108" t="s">
        <v>45</v>
      </c>
      <c r="I26" s="108"/>
    </row>
    <row r="27" spans="1:24" ht="15.75">
      <c r="A27" s="107" t="s">
        <v>19</v>
      </c>
      <c r="B27" s="107"/>
      <c r="C27" s="107"/>
      <c r="D27" s="107" t="s">
        <v>50</v>
      </c>
      <c r="E27" s="107"/>
      <c r="F27" s="107"/>
      <c r="G27" s="2"/>
      <c r="H27" s="107" t="s">
        <v>46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2022-09-12T00:28:03Z</cp:lastPrinted>
  <dcterms:created xsi:type="dcterms:W3CDTF">2012-03-21T04:38:16Z</dcterms:created>
  <dcterms:modified xsi:type="dcterms:W3CDTF">2022-09-12T00:38:17Z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