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Sheet1!$D$5:$M$30</definedName>
  </definedNames>
  <calcPr calcId="125725"/>
</workbook>
</file>

<file path=xl/calcChain.xml><?xml version="1.0" encoding="utf-8"?>
<calcChain xmlns="http://schemas.openxmlformats.org/spreadsheetml/2006/main">
  <c r="D10" i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9"/>
  <c r="F24"/>
  <c r="F14"/>
  <c r="F21"/>
  <c r="F8"/>
  <c r="F19"/>
  <c r="F20"/>
  <c r="F18"/>
  <c r="F10"/>
  <c r="F12"/>
  <c r="F9"/>
  <c r="F22"/>
  <c r="F17"/>
  <c r="F16"/>
  <c r="F25"/>
</calcChain>
</file>

<file path=xl/sharedStrings.xml><?xml version="1.0" encoding="utf-8"?>
<sst xmlns="http://schemas.openxmlformats.org/spreadsheetml/2006/main" count="126" uniqueCount="77">
  <si>
    <t>No.</t>
  </si>
  <si>
    <t>Jenis / Nama Barang</t>
  </si>
  <si>
    <t>Jumlah</t>
  </si>
  <si>
    <t>Merk</t>
  </si>
  <si>
    <t>Type</t>
  </si>
  <si>
    <t>Tahun Pembelian</t>
  </si>
  <si>
    <t>Kondisi</t>
  </si>
  <si>
    <t>Keterangan</t>
  </si>
  <si>
    <t>Gambar</t>
  </si>
  <si>
    <t>Lokasi</t>
  </si>
  <si>
    <t>Valve Ø 400 mm</t>
  </si>
  <si>
    <t>Baik</t>
  </si>
  <si>
    <t>Valve Ø 150 mm</t>
  </si>
  <si>
    <t>Valve Ø 300 mm</t>
  </si>
  <si>
    <t>Valve Ø 800 mm</t>
  </si>
  <si>
    <t>Valve Ø 500 mm</t>
  </si>
  <si>
    <t>Butterfly Valve</t>
  </si>
  <si>
    <t>Gate Valve</t>
  </si>
  <si>
    <t>Check Valve 
Ø 150 mm</t>
  </si>
  <si>
    <t>Check Valve</t>
  </si>
  <si>
    <t>Valve Ø 250 mm</t>
  </si>
  <si>
    <t>Valve Ø 200 mm</t>
  </si>
  <si>
    <t>Check Valve 
Ø 250 mm</t>
  </si>
  <si>
    <t>Valve Ø 350 mm</t>
  </si>
  <si>
    <t>Valve Ø 600 mm</t>
  </si>
  <si>
    <t>Foot Valve</t>
  </si>
  <si>
    <t>Foot Valve 
Ø 200 mm</t>
  </si>
  <si>
    <t>Check Valve 
Ø 200 mm</t>
  </si>
  <si>
    <t>Check Valve 
Ø 100 mm</t>
  </si>
  <si>
    <t>Valve Ø 450 mm</t>
  </si>
  <si>
    <t>Check Valve 
Ø 400 mm</t>
  </si>
  <si>
    <t>Foot Valve 
Ø 600 mm</t>
  </si>
  <si>
    <t>Check Valve 
Ø 300 mm</t>
  </si>
  <si>
    <t xml:space="preserve">Gaperta (8 unit)
Simalingkar (7 unit)
Md Denai (3 unit)
Sejarah (8 unit)
Mabar (5 unit)
Cemara (4 unit)
</t>
  </si>
  <si>
    <t xml:space="preserve">Pd Bulan (4 unit)
Md Denai (7 unit)
Mabar (6 unit)
Cemara (4 unit)
</t>
  </si>
  <si>
    <t xml:space="preserve">LB Klewang (16 unit)
Garu (2 unit)
Pd Bulan (5 unit)
Cemara (3 unit)
</t>
  </si>
  <si>
    <t xml:space="preserve">LB Klewang (2 unit)
</t>
  </si>
  <si>
    <t xml:space="preserve">Garu (4 unit)
Gaperta (1 unit)
Cemara (1 unit)
</t>
  </si>
  <si>
    <t xml:space="preserve">Cemara (2 unit)
</t>
  </si>
  <si>
    <t xml:space="preserve">Simalingkar (5 unit)
R Susun (12 unit)
</t>
  </si>
  <si>
    <t xml:space="preserve">Menara (10 unit)
Simalingkar (2 unit)
Md Denai (4 unit)
Sei Agul (3 unit)
</t>
  </si>
  <si>
    <t xml:space="preserve">Garu (5 unit)
Simalingkar (1 unit)
Pd Bulan (1 unit)
Sei Agul (4 unit)
</t>
  </si>
  <si>
    <t xml:space="preserve">Garu (3 unit)
</t>
  </si>
  <si>
    <t xml:space="preserve">Pd Bulan (4 unit)
</t>
  </si>
  <si>
    <t xml:space="preserve">LB Klewang (5 unit)
</t>
  </si>
  <si>
    <t xml:space="preserve">Sei Agul (4 unit)
</t>
  </si>
  <si>
    <t xml:space="preserve">Sei Agul (4 unit)
Tuasan (5 unit)
R Susun (10 unit)
</t>
  </si>
  <si>
    <t xml:space="preserve">Gaperta (4 unit)
Md Denai (3 unit)
Sejarah (4 unit)
Mabar (3 unit)
Cemara (4 unit)
</t>
  </si>
  <si>
    <t xml:space="preserve">R Susun (3 unit)
</t>
  </si>
  <si>
    <t xml:space="preserve">Menara (4 unit)
LB Klewang (10 unit)
Sei Agul (1 unit)
Tuasan (3 unit)
</t>
  </si>
  <si>
    <t xml:space="preserve">Menara (8 unit)
Gaperta (2 unit)
Sejarah (4 unit)
Sei Agul (3 unit)
Tuasan (5 unit)
Cemara (3 unit)
</t>
  </si>
  <si>
    <t xml:space="preserve">Gaperta (3 unit)
Simalingkar (3 unit)
Sejarah (1 unit)
</t>
  </si>
  <si>
    <t xml:space="preserve">Gaperta (5 unit)
Pd Bulan (3 unit)
Sei Agul (12 unit)
Tuasan (11 unit)
R Susun (11 unit)
Cemara (3 unit)
</t>
  </si>
  <si>
    <t xml:space="preserve">Menara (4 unit)
LB Klewang (3 unit)
Garu (5 unit)
Md Denai (8 unit)
Sei Agul (4 unit)
Tuasan (5 unit)
</t>
  </si>
  <si>
    <t xml:space="preserve">Gaperta (1990)
Simalingkar (1990)
Md Denai (1989)
Sejarah (1990)
Mabar (1981)
Cemara (1998)
</t>
  </si>
  <si>
    <t xml:space="preserve">Menara (1981)
LB Klewang (1989)
Garu (1989)
Md Denai (1989)
Sei Agul (1990)
Tuasan (1989)
</t>
  </si>
  <si>
    <t xml:space="preserve">Pd Bulan (1990)
Md Denai (1989)
Mabar (1981)
Cemara (1998)
</t>
  </si>
  <si>
    <t xml:space="preserve">Sejarah (2 unit)
</t>
  </si>
  <si>
    <t xml:space="preserve">Sejarah (1990)
</t>
  </si>
  <si>
    <t xml:space="preserve">LB Klewang (1989)
Garu (1989)
Pd Bulan (1990)
Cemara (1998)
</t>
  </si>
  <si>
    <t xml:space="preserve">LB Klewang (1989)
</t>
  </si>
  <si>
    <t xml:space="preserve">Garu (1989)
Gaperta (1990)
Cemara (1998)
</t>
  </si>
  <si>
    <t xml:space="preserve">Cemara (1998)
</t>
  </si>
  <si>
    <t xml:space="preserve">Simalingkar (1990)
R Susun (1989)
</t>
  </si>
  <si>
    <t xml:space="preserve">Menara (1981)
Simalingkar (1990)
Md Denai (1989)
Sei Agul (1990)
</t>
  </si>
  <si>
    <t xml:space="preserve">Garu (1989)
Simalingkar (1990)
Pd Bulan (1990)
Sei Agul (1990)
</t>
  </si>
  <si>
    <t xml:space="preserve">Gaperta (1990)
Pd Bulan (1990)
Sei Agul (1990)
Tuasan (1989)
R Susun (1989)
Cemara (1998)
</t>
  </si>
  <si>
    <t xml:space="preserve">Gaperta (1990)
Simalingkar (1990)
Sejarah (1990)
</t>
  </si>
  <si>
    <t xml:space="preserve">Menara (1981)
Gaperta (1990)
Sejarah (1990)
Sei Agul (1990)
Tuasan (1989)
Cemara (1998)
</t>
  </si>
  <si>
    <t xml:space="preserve">Menara (1981)
LB Klewang (1989)
Sei Agul (1990)
Tuasan (1989)
</t>
  </si>
  <si>
    <t xml:space="preserve">R Susun (1989)
</t>
  </si>
  <si>
    <t xml:space="preserve">Gaperta (1990)
Md Denai (1989)
Sejarah (1990)
Mabar (1981)
Cemara (1998)
</t>
  </si>
  <si>
    <t xml:space="preserve">Sei Agul (1990)
Tuasan (1989)
R Susun (1989)
</t>
  </si>
  <si>
    <t xml:space="preserve">Garu (1989)
</t>
  </si>
  <si>
    <t xml:space="preserve">Pd Bulan (1990)
</t>
  </si>
  <si>
    <t xml:space="preserve">Sei Agul (1990)
</t>
  </si>
  <si>
    <r>
      <rPr>
        <b/>
        <u/>
        <sz val="14"/>
        <color theme="1"/>
        <rFont val="Calibri"/>
        <family val="2"/>
        <scheme val="minor"/>
      </rPr>
      <t>Lampiran</t>
    </r>
    <r>
      <rPr>
        <b/>
        <sz val="14"/>
        <color theme="1"/>
        <rFont val="Calibri"/>
        <family val="2"/>
        <scheme val="minor"/>
      </rPr>
      <t xml:space="preserve"> : Tabel Data Peralatan Booster Pump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</si>
</sst>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M30"/>
  <sheetViews>
    <sheetView tabSelected="1" topLeftCell="A7" zoomScale="80" zoomScaleNormal="80" workbookViewId="0">
      <pane ySplit="735" topLeftCell="A5" activePane="bottomLeft"/>
      <selection activeCell="M7" sqref="M7"/>
      <selection pane="bottomLeft" activeCell="Y9" sqref="Y9"/>
    </sheetView>
  </sheetViews>
  <sheetFormatPr defaultRowHeight="15"/>
  <cols>
    <col min="4" max="4" width="4.85546875" customWidth="1"/>
    <col min="5" max="5" width="17.140625" customWidth="1"/>
    <col min="6" max="6" width="7.7109375" style="1" customWidth="1"/>
    <col min="7" max="7" width="5.85546875" customWidth="1"/>
    <col min="8" max="8" width="9.140625" style="1"/>
    <col min="9" max="9" width="17.28515625" customWidth="1"/>
    <col min="10" max="10" width="7.85546875" style="1" customWidth="1"/>
    <col min="11" max="11" width="11" customWidth="1"/>
    <col min="12" max="12" width="8.85546875" customWidth="1"/>
    <col min="13" max="13" width="17.5703125" customWidth="1"/>
  </cols>
  <sheetData>
    <row r="5" spans="4:13" ht="18.75">
      <c r="D5" s="14" t="s">
        <v>76</v>
      </c>
    </row>
    <row r="7" spans="4:13" s="3" customFormat="1" ht="30.75" thickBot="1">
      <c r="D7" s="12" t="s">
        <v>0</v>
      </c>
      <c r="E7" s="13" t="s">
        <v>1</v>
      </c>
      <c r="F7" s="12" t="s">
        <v>2</v>
      </c>
      <c r="G7" s="12" t="s">
        <v>3</v>
      </c>
      <c r="H7" s="12" t="s">
        <v>4</v>
      </c>
      <c r="I7" s="13" t="s">
        <v>5</v>
      </c>
      <c r="J7" s="12" t="s">
        <v>6</v>
      </c>
      <c r="K7" s="12" t="s">
        <v>7</v>
      </c>
      <c r="L7" s="12" t="s">
        <v>8</v>
      </c>
      <c r="M7" s="12" t="s">
        <v>9</v>
      </c>
    </row>
    <row r="8" spans="4:13" s="2" customFormat="1" ht="120.75" thickTop="1">
      <c r="D8" s="8">
        <v>1</v>
      </c>
      <c r="E8" s="9" t="s">
        <v>12</v>
      </c>
      <c r="F8" s="10">
        <f>4+5+3+8+7+8</f>
        <v>35</v>
      </c>
      <c r="G8" s="9"/>
      <c r="H8" s="10" t="s">
        <v>16</v>
      </c>
      <c r="I8" s="11" t="s">
        <v>54</v>
      </c>
      <c r="J8" s="8" t="s">
        <v>11</v>
      </c>
      <c r="K8" s="9"/>
      <c r="L8" s="9"/>
      <c r="M8" s="11" t="s">
        <v>33</v>
      </c>
    </row>
    <row r="9" spans="4:13" s="2" customFormat="1" ht="120">
      <c r="D9" s="4">
        <f>+D8+1</f>
        <v>2</v>
      </c>
      <c r="E9" s="5" t="s">
        <v>21</v>
      </c>
      <c r="F9" s="6">
        <f>5+8+4+5+4+3</f>
        <v>29</v>
      </c>
      <c r="G9" s="5"/>
      <c r="H9" s="6" t="s">
        <v>16</v>
      </c>
      <c r="I9" s="7" t="s">
        <v>55</v>
      </c>
      <c r="J9" s="4" t="s">
        <v>11</v>
      </c>
      <c r="K9" s="5"/>
      <c r="L9" s="5"/>
      <c r="M9" s="7" t="s">
        <v>53</v>
      </c>
    </row>
    <row r="10" spans="4:13" s="2" customFormat="1" ht="75">
      <c r="D10" s="4">
        <f t="shared" ref="D10:D30" si="0">+D9+1</f>
        <v>3</v>
      </c>
      <c r="E10" s="5" t="s">
        <v>13</v>
      </c>
      <c r="F10" s="6">
        <f>4+6+7+4</f>
        <v>21</v>
      </c>
      <c r="G10" s="5"/>
      <c r="H10" s="6" t="s">
        <v>16</v>
      </c>
      <c r="I10" s="7" t="s">
        <v>56</v>
      </c>
      <c r="J10" s="4" t="s">
        <v>11</v>
      </c>
      <c r="K10" s="5"/>
      <c r="L10" s="5"/>
      <c r="M10" s="7" t="s">
        <v>34</v>
      </c>
    </row>
    <row r="11" spans="4:13" s="2" customFormat="1" ht="30">
      <c r="D11" s="4">
        <f t="shared" si="0"/>
        <v>4</v>
      </c>
      <c r="E11" s="5" t="s">
        <v>23</v>
      </c>
      <c r="F11" s="6">
        <v>2</v>
      </c>
      <c r="G11" s="5"/>
      <c r="H11" s="6" t="s">
        <v>16</v>
      </c>
      <c r="I11" s="7" t="s">
        <v>58</v>
      </c>
      <c r="J11" s="4" t="s">
        <v>11</v>
      </c>
      <c r="K11" s="5"/>
      <c r="L11" s="5"/>
      <c r="M11" s="7" t="s">
        <v>57</v>
      </c>
    </row>
    <row r="12" spans="4:13" s="2" customFormat="1" ht="90">
      <c r="D12" s="4">
        <f t="shared" si="0"/>
        <v>5</v>
      </c>
      <c r="E12" s="5" t="s">
        <v>10</v>
      </c>
      <c r="F12" s="6">
        <f>3+2+6+10+5</f>
        <v>26</v>
      </c>
      <c r="G12" s="5"/>
      <c r="H12" s="6" t="s">
        <v>16</v>
      </c>
      <c r="I12" s="7" t="s">
        <v>59</v>
      </c>
      <c r="J12" s="4" t="s">
        <v>11</v>
      </c>
      <c r="K12" s="5"/>
      <c r="L12" s="5"/>
      <c r="M12" s="7" t="s">
        <v>35</v>
      </c>
    </row>
    <row r="13" spans="4:13" s="2" customFormat="1" ht="45">
      <c r="D13" s="4">
        <f t="shared" si="0"/>
        <v>6</v>
      </c>
      <c r="E13" s="5" t="s">
        <v>29</v>
      </c>
      <c r="F13" s="6">
        <v>2</v>
      </c>
      <c r="G13" s="5"/>
      <c r="H13" s="6" t="s">
        <v>16</v>
      </c>
      <c r="I13" s="7" t="s">
        <v>60</v>
      </c>
      <c r="J13" s="4" t="s">
        <v>11</v>
      </c>
      <c r="K13" s="5"/>
      <c r="L13" s="5"/>
      <c r="M13" s="7" t="s">
        <v>36</v>
      </c>
    </row>
    <row r="14" spans="4:13" s="2" customFormat="1" ht="60">
      <c r="D14" s="4">
        <f t="shared" si="0"/>
        <v>7</v>
      </c>
      <c r="E14" s="5" t="s">
        <v>15</v>
      </c>
      <c r="F14" s="6">
        <f>1+4+1</f>
        <v>6</v>
      </c>
      <c r="G14" s="5"/>
      <c r="H14" s="6" t="s">
        <v>16</v>
      </c>
      <c r="I14" s="7" t="s">
        <v>61</v>
      </c>
      <c r="J14" s="4" t="s">
        <v>11</v>
      </c>
      <c r="K14" s="5"/>
      <c r="L14" s="5"/>
      <c r="M14" s="7" t="s">
        <v>37</v>
      </c>
    </row>
    <row r="15" spans="4:13" s="2" customFormat="1" ht="30">
      <c r="D15" s="4">
        <f t="shared" si="0"/>
        <v>8</v>
      </c>
      <c r="E15" s="5" t="s">
        <v>14</v>
      </c>
      <c r="F15" s="6">
        <v>2</v>
      </c>
      <c r="G15" s="5"/>
      <c r="H15" s="6" t="s">
        <v>16</v>
      </c>
      <c r="I15" s="7" t="s">
        <v>62</v>
      </c>
      <c r="J15" s="4" t="s">
        <v>11</v>
      </c>
      <c r="K15" s="5"/>
      <c r="L15" s="5"/>
      <c r="M15" s="7" t="s">
        <v>38</v>
      </c>
    </row>
    <row r="16" spans="4:13" s="2" customFormat="1" ht="60">
      <c r="D16" s="4">
        <f t="shared" si="0"/>
        <v>9</v>
      </c>
      <c r="E16" s="5" t="s">
        <v>12</v>
      </c>
      <c r="F16" s="6">
        <f>12+5</f>
        <v>17</v>
      </c>
      <c r="G16" s="5"/>
      <c r="H16" s="6" t="s">
        <v>17</v>
      </c>
      <c r="I16" s="7" t="s">
        <v>63</v>
      </c>
      <c r="J16" s="4" t="s">
        <v>11</v>
      </c>
      <c r="K16" s="5"/>
      <c r="L16" s="5"/>
      <c r="M16" s="7" t="s">
        <v>39</v>
      </c>
    </row>
    <row r="17" spans="4:13" s="2" customFormat="1" ht="90">
      <c r="D17" s="4">
        <f t="shared" si="0"/>
        <v>10</v>
      </c>
      <c r="E17" s="5" t="s">
        <v>21</v>
      </c>
      <c r="F17" s="6">
        <f>4+3+2+10</f>
        <v>19</v>
      </c>
      <c r="G17" s="5"/>
      <c r="H17" s="6" t="s">
        <v>17</v>
      </c>
      <c r="I17" s="7" t="s">
        <v>64</v>
      </c>
      <c r="J17" s="4" t="s">
        <v>11</v>
      </c>
      <c r="K17" s="5"/>
      <c r="L17" s="5"/>
      <c r="M17" s="7" t="s">
        <v>40</v>
      </c>
    </row>
    <row r="18" spans="4:13" s="2" customFormat="1" ht="90">
      <c r="D18" s="4">
        <f t="shared" si="0"/>
        <v>11</v>
      </c>
      <c r="E18" s="5" t="s">
        <v>20</v>
      </c>
      <c r="F18" s="6">
        <f>5+4+1+1</f>
        <v>11</v>
      </c>
      <c r="G18" s="5"/>
      <c r="H18" s="6" t="s">
        <v>17</v>
      </c>
      <c r="I18" s="7" t="s">
        <v>65</v>
      </c>
      <c r="J18" s="4" t="s">
        <v>11</v>
      </c>
      <c r="K18" s="5"/>
      <c r="L18" s="5"/>
      <c r="M18" s="7" t="s">
        <v>41</v>
      </c>
    </row>
    <row r="19" spans="4:13" s="2" customFormat="1" ht="105">
      <c r="D19" s="4">
        <f t="shared" si="0"/>
        <v>12</v>
      </c>
      <c r="E19" s="5" t="s">
        <v>13</v>
      </c>
      <c r="F19" s="6">
        <f>3+12+11+11+3+5</f>
        <v>45</v>
      </c>
      <c r="G19" s="5"/>
      <c r="H19" s="6" t="s">
        <v>17</v>
      </c>
      <c r="I19" s="7" t="s">
        <v>66</v>
      </c>
      <c r="J19" s="4" t="s">
        <v>11</v>
      </c>
      <c r="K19" s="5"/>
      <c r="L19" s="5"/>
      <c r="M19" s="7" t="s">
        <v>52</v>
      </c>
    </row>
    <row r="20" spans="4:13" s="2" customFormat="1" ht="75">
      <c r="D20" s="4">
        <f t="shared" si="0"/>
        <v>13</v>
      </c>
      <c r="E20" s="5" t="s">
        <v>23</v>
      </c>
      <c r="F20" s="6">
        <f>1+3+3</f>
        <v>7</v>
      </c>
      <c r="G20" s="5"/>
      <c r="H20" s="6" t="s">
        <v>17</v>
      </c>
      <c r="I20" s="7" t="s">
        <v>67</v>
      </c>
      <c r="J20" s="4" t="s">
        <v>11</v>
      </c>
      <c r="K20" s="5"/>
      <c r="L20" s="5"/>
      <c r="M20" s="7" t="s">
        <v>51</v>
      </c>
    </row>
    <row r="21" spans="4:13" s="2" customFormat="1" ht="105">
      <c r="D21" s="4">
        <f t="shared" si="0"/>
        <v>14</v>
      </c>
      <c r="E21" s="5" t="s">
        <v>10</v>
      </c>
      <c r="F21" s="6">
        <f>3+4+3+5+8+2</f>
        <v>25</v>
      </c>
      <c r="G21" s="5"/>
      <c r="H21" s="6" t="s">
        <v>17</v>
      </c>
      <c r="I21" s="7" t="s">
        <v>68</v>
      </c>
      <c r="J21" s="4" t="s">
        <v>11</v>
      </c>
      <c r="K21" s="5"/>
      <c r="L21" s="5"/>
      <c r="M21" s="7" t="s">
        <v>50</v>
      </c>
    </row>
    <row r="22" spans="4:13" s="2" customFormat="1" ht="90">
      <c r="D22" s="4">
        <f t="shared" si="0"/>
        <v>15</v>
      </c>
      <c r="E22" s="5" t="s">
        <v>24</v>
      </c>
      <c r="F22" s="6">
        <f>1+3+4+10</f>
        <v>18</v>
      </c>
      <c r="G22" s="5"/>
      <c r="H22" s="6" t="s">
        <v>17</v>
      </c>
      <c r="I22" s="7" t="s">
        <v>69</v>
      </c>
      <c r="J22" s="4" t="s">
        <v>11</v>
      </c>
      <c r="K22" s="5"/>
      <c r="L22" s="5"/>
      <c r="M22" s="7" t="s">
        <v>49</v>
      </c>
    </row>
    <row r="23" spans="4:13" s="2" customFormat="1" ht="30">
      <c r="D23" s="4">
        <f t="shared" si="0"/>
        <v>16</v>
      </c>
      <c r="E23" s="7" t="s">
        <v>28</v>
      </c>
      <c r="F23" s="6">
        <v>3</v>
      </c>
      <c r="G23" s="5"/>
      <c r="H23" s="6" t="s">
        <v>19</v>
      </c>
      <c r="I23" s="7" t="s">
        <v>70</v>
      </c>
      <c r="J23" s="4" t="s">
        <v>11</v>
      </c>
      <c r="K23" s="5"/>
      <c r="L23" s="5"/>
      <c r="M23" s="7" t="s">
        <v>48</v>
      </c>
    </row>
    <row r="24" spans="4:13" s="2" customFormat="1" ht="90">
      <c r="D24" s="4">
        <f t="shared" si="0"/>
        <v>17</v>
      </c>
      <c r="E24" s="7" t="s">
        <v>18</v>
      </c>
      <c r="F24" s="6">
        <f>4+3+3+4+4</f>
        <v>18</v>
      </c>
      <c r="G24" s="5"/>
      <c r="H24" s="6" t="s">
        <v>19</v>
      </c>
      <c r="I24" s="7" t="s">
        <v>71</v>
      </c>
      <c r="J24" s="4" t="s">
        <v>11</v>
      </c>
      <c r="K24" s="5"/>
      <c r="L24" s="5"/>
      <c r="M24" s="7" t="s">
        <v>47</v>
      </c>
    </row>
    <row r="25" spans="4:13" s="2" customFormat="1" ht="60">
      <c r="D25" s="4">
        <f t="shared" si="0"/>
        <v>18</v>
      </c>
      <c r="E25" s="7" t="s">
        <v>27</v>
      </c>
      <c r="F25" s="6">
        <f>4+10+5</f>
        <v>19</v>
      </c>
      <c r="G25" s="5"/>
      <c r="H25" s="6" t="s">
        <v>19</v>
      </c>
      <c r="I25" s="7" t="s">
        <v>72</v>
      </c>
      <c r="J25" s="4" t="s">
        <v>11</v>
      </c>
      <c r="K25" s="5"/>
      <c r="L25" s="5"/>
      <c r="M25" s="7" t="s">
        <v>46</v>
      </c>
    </row>
    <row r="26" spans="4:13" s="2" customFormat="1" ht="30">
      <c r="D26" s="4">
        <f t="shared" si="0"/>
        <v>19</v>
      </c>
      <c r="E26" s="7" t="s">
        <v>22</v>
      </c>
      <c r="F26" s="6">
        <v>3</v>
      </c>
      <c r="G26" s="5"/>
      <c r="H26" s="6" t="s">
        <v>19</v>
      </c>
      <c r="I26" s="7" t="s">
        <v>73</v>
      </c>
      <c r="J26" s="4" t="s">
        <v>11</v>
      </c>
      <c r="K26" s="5"/>
      <c r="L26" s="5"/>
      <c r="M26" s="7" t="s">
        <v>42</v>
      </c>
    </row>
    <row r="27" spans="4:13" s="2" customFormat="1" ht="30">
      <c r="D27" s="4">
        <f t="shared" si="0"/>
        <v>20</v>
      </c>
      <c r="E27" s="7" t="s">
        <v>32</v>
      </c>
      <c r="F27" s="6">
        <v>4</v>
      </c>
      <c r="G27" s="5"/>
      <c r="H27" s="6" t="s">
        <v>19</v>
      </c>
      <c r="I27" s="7" t="s">
        <v>74</v>
      </c>
      <c r="J27" s="4" t="s">
        <v>11</v>
      </c>
      <c r="K27" s="5"/>
      <c r="L27" s="5"/>
      <c r="M27" s="7" t="s">
        <v>43</v>
      </c>
    </row>
    <row r="28" spans="4:13" s="2" customFormat="1" ht="45">
      <c r="D28" s="4">
        <f t="shared" si="0"/>
        <v>21</v>
      </c>
      <c r="E28" s="7" t="s">
        <v>30</v>
      </c>
      <c r="F28" s="6">
        <v>5</v>
      </c>
      <c r="G28" s="5"/>
      <c r="H28" s="6" t="s">
        <v>19</v>
      </c>
      <c r="I28" s="7" t="s">
        <v>60</v>
      </c>
      <c r="J28" s="4" t="s">
        <v>11</v>
      </c>
      <c r="K28" s="5"/>
      <c r="L28" s="5"/>
      <c r="M28" s="7" t="s">
        <v>44</v>
      </c>
    </row>
    <row r="29" spans="4:13" s="2" customFormat="1" ht="30">
      <c r="D29" s="4">
        <f t="shared" si="0"/>
        <v>22</v>
      </c>
      <c r="E29" s="7" t="s">
        <v>26</v>
      </c>
      <c r="F29" s="6">
        <v>4</v>
      </c>
      <c r="G29" s="5"/>
      <c r="H29" s="6" t="s">
        <v>25</v>
      </c>
      <c r="I29" s="7" t="s">
        <v>75</v>
      </c>
      <c r="J29" s="4" t="s">
        <v>11</v>
      </c>
      <c r="K29" s="5"/>
      <c r="L29" s="5"/>
      <c r="M29" s="7" t="s">
        <v>45</v>
      </c>
    </row>
    <row r="30" spans="4:13" s="2" customFormat="1" ht="45">
      <c r="D30" s="4">
        <f t="shared" si="0"/>
        <v>23</v>
      </c>
      <c r="E30" s="7" t="s">
        <v>31</v>
      </c>
      <c r="F30" s="6">
        <v>2</v>
      </c>
      <c r="G30" s="5"/>
      <c r="H30" s="6" t="s">
        <v>25</v>
      </c>
      <c r="I30" s="7" t="s">
        <v>60</v>
      </c>
      <c r="J30" s="4" t="s">
        <v>11</v>
      </c>
      <c r="K30" s="5"/>
      <c r="L30" s="5"/>
      <c r="M30" s="7" t="s">
        <v>36</v>
      </c>
    </row>
  </sheetData>
  <printOptions horizontalCentered="1"/>
  <pageMargins left="0.35433070866141736" right="0.23622047244094491" top="0.78740157480314965" bottom="0.74803149606299213" header="0.31496062992125984" footer="0.31496062992125984"/>
  <pageSetup paperSize="9" scale="91" fitToHeight="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2020-09-11T07:06:21Z</cp:lastPrinted>
  <dcterms:created xsi:type="dcterms:W3CDTF">2020-09-11T03:58:09Z</dcterms:created>
  <dcterms:modified xsi:type="dcterms:W3CDTF">2020-09-11T07:18:24Z</dcterms:modified>
</cp:coreProperties>
</file>